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"/>
    </mc:Choice>
  </mc:AlternateContent>
  <xr:revisionPtr revIDLastSave="0" documentId="13_ncr:1_{9F630285-BEDE-4A5A-AD1C-A021C842158C}" xr6:coauthVersionLast="47" xr6:coauthVersionMax="47" xr10:uidLastSave="{00000000-0000-0000-0000-000000000000}"/>
  <bookViews>
    <workbookView xWindow="-110" yWindow="-110" windowWidth="19420" windowHeight="10300" firstSheet="1" activeTab="7" xr2:uid="{73157389-8FEE-47D8-A3FB-36115AADE041}"/>
  </bookViews>
  <sheets>
    <sheet name="NaCl" sheetId="1" r:id="rId1"/>
    <sheet name="NaOH" sheetId="2" r:id="rId2"/>
    <sheet name="NaHCO3" sheetId="3" r:id="rId3"/>
    <sheet name="FeSO4" sheetId="4" r:id="rId4"/>
    <sheet name="pH" sheetId="5" r:id="rId5"/>
    <sheet name="Conductivity" sheetId="6" r:id="rId6"/>
    <sheet name="ICP Results - Raw" sheetId="7" r:id="rId7"/>
    <sheet name="ICP Results - TM Corrected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8" l="1"/>
  <c r="D12" i="8"/>
  <c r="E12" i="8"/>
  <c r="F12" i="8"/>
  <c r="G12" i="8"/>
  <c r="H12" i="8"/>
  <c r="I12" i="8"/>
  <c r="J12" i="8"/>
  <c r="K12" i="8"/>
  <c r="L12" i="8"/>
  <c r="M12" i="8"/>
  <c r="N12" i="8"/>
  <c r="O12" i="8"/>
  <c r="P12" i="8"/>
  <c r="Q12" i="8"/>
  <c r="R12" i="8"/>
  <c r="S12" i="8"/>
  <c r="T12" i="8"/>
  <c r="U12" i="8"/>
  <c r="V12" i="8"/>
  <c r="W12" i="8"/>
  <c r="X12" i="8"/>
  <c r="Y12" i="8"/>
  <c r="Z12" i="8"/>
  <c r="AA12" i="8"/>
  <c r="AB12" i="8"/>
  <c r="AC12" i="8"/>
  <c r="AD12" i="8"/>
  <c r="C13" i="8"/>
  <c r="D13" i="8"/>
  <c r="E13" i="8"/>
  <c r="F13" i="8"/>
  <c r="G13" i="8"/>
  <c r="H13" i="8"/>
  <c r="I13" i="8"/>
  <c r="J13" i="8"/>
  <c r="K13" i="8"/>
  <c r="L13" i="8"/>
  <c r="M13" i="8"/>
  <c r="N13" i="8"/>
  <c r="O13" i="8"/>
  <c r="P13" i="8"/>
  <c r="Q13" i="8"/>
  <c r="R13" i="8"/>
  <c r="S13" i="8"/>
  <c r="T13" i="8"/>
  <c r="U13" i="8"/>
  <c r="V13" i="8"/>
  <c r="W13" i="8"/>
  <c r="X13" i="8"/>
  <c r="Y13" i="8"/>
  <c r="Z13" i="8"/>
  <c r="AA13" i="8"/>
  <c r="AB13" i="8"/>
  <c r="AC13" i="8"/>
  <c r="AD13" i="8"/>
  <c r="C14" i="8"/>
  <c r="D14" i="8"/>
  <c r="E14" i="8"/>
  <c r="F14" i="8"/>
  <c r="G14" i="8"/>
  <c r="H14" i="8"/>
  <c r="I14" i="8"/>
  <c r="J14" i="8"/>
  <c r="K14" i="8"/>
  <c r="L14" i="8"/>
  <c r="M14" i="8"/>
  <c r="N14" i="8"/>
  <c r="O14" i="8"/>
  <c r="P14" i="8"/>
  <c r="Q14" i="8"/>
  <c r="R14" i="8"/>
  <c r="S14" i="8"/>
  <c r="T14" i="8"/>
  <c r="U14" i="8"/>
  <c r="V14" i="8"/>
  <c r="W14" i="8"/>
  <c r="X14" i="8"/>
  <c r="Y14" i="8"/>
  <c r="Z14" i="8"/>
  <c r="AA14" i="8"/>
  <c r="AB14" i="8"/>
  <c r="AC14" i="8"/>
  <c r="AD14" i="8"/>
  <c r="C15" i="8"/>
  <c r="D15" i="8"/>
  <c r="E15" i="8"/>
  <c r="F15" i="8"/>
  <c r="G15" i="8"/>
  <c r="H15" i="8"/>
  <c r="I15" i="8"/>
  <c r="J15" i="8"/>
  <c r="K15" i="8"/>
  <c r="L15" i="8"/>
  <c r="M15" i="8"/>
  <c r="N15" i="8"/>
  <c r="O15" i="8"/>
  <c r="P15" i="8"/>
  <c r="Q15" i="8"/>
  <c r="R15" i="8"/>
  <c r="S15" i="8"/>
  <c r="T15" i="8"/>
  <c r="U15" i="8"/>
  <c r="V15" i="8"/>
  <c r="W15" i="8"/>
  <c r="X15" i="8"/>
  <c r="Y15" i="8"/>
  <c r="Z15" i="8"/>
  <c r="AA15" i="8"/>
  <c r="AB15" i="8"/>
  <c r="AC15" i="8"/>
  <c r="AD15" i="8"/>
  <c r="C16" i="8"/>
  <c r="D16" i="8"/>
  <c r="E16" i="8"/>
  <c r="F16" i="8"/>
  <c r="G16" i="8"/>
  <c r="H16" i="8"/>
  <c r="I16" i="8"/>
  <c r="J16" i="8"/>
  <c r="K16" i="8"/>
  <c r="L16" i="8"/>
  <c r="M16" i="8"/>
  <c r="N16" i="8"/>
  <c r="O16" i="8"/>
  <c r="P16" i="8"/>
  <c r="Q16" i="8"/>
  <c r="R16" i="8"/>
  <c r="S16" i="8"/>
  <c r="T16" i="8"/>
  <c r="U16" i="8"/>
  <c r="V16" i="8"/>
  <c r="W16" i="8"/>
  <c r="X16" i="8"/>
  <c r="Y16" i="8"/>
  <c r="Z16" i="8"/>
  <c r="AA16" i="8"/>
  <c r="AB16" i="8"/>
  <c r="AC16" i="8"/>
  <c r="AD16" i="8"/>
  <c r="C17" i="8"/>
  <c r="D17" i="8"/>
  <c r="E17" i="8"/>
  <c r="F17" i="8"/>
  <c r="G17" i="8"/>
  <c r="H17" i="8"/>
  <c r="I17" i="8"/>
  <c r="J17" i="8"/>
  <c r="K17" i="8"/>
  <c r="L17" i="8"/>
  <c r="M17" i="8"/>
  <c r="N17" i="8"/>
  <c r="O17" i="8"/>
  <c r="P17" i="8"/>
  <c r="Q17" i="8"/>
  <c r="R17" i="8"/>
  <c r="S17" i="8"/>
  <c r="T17" i="8"/>
  <c r="U17" i="8"/>
  <c r="V17" i="8"/>
  <c r="W17" i="8"/>
  <c r="X17" i="8"/>
  <c r="Y17" i="8"/>
  <c r="Z17" i="8"/>
  <c r="AA17" i="8"/>
  <c r="AB17" i="8"/>
  <c r="AC17" i="8"/>
  <c r="AD17" i="8"/>
  <c r="C18" i="8"/>
  <c r="D18" i="8"/>
  <c r="E18" i="8"/>
  <c r="F18" i="8"/>
  <c r="G18" i="8"/>
  <c r="H18" i="8"/>
  <c r="I18" i="8"/>
  <c r="J18" i="8"/>
  <c r="K18" i="8"/>
  <c r="L18" i="8"/>
  <c r="M18" i="8"/>
  <c r="N18" i="8"/>
  <c r="O18" i="8"/>
  <c r="P18" i="8"/>
  <c r="Q18" i="8"/>
  <c r="R18" i="8"/>
  <c r="S18" i="8"/>
  <c r="T18" i="8"/>
  <c r="U18" i="8"/>
  <c r="V18" i="8"/>
  <c r="W18" i="8"/>
  <c r="X18" i="8"/>
  <c r="Y18" i="8"/>
  <c r="Z18" i="8"/>
  <c r="AA18" i="8"/>
  <c r="AB18" i="8"/>
  <c r="AC18" i="8"/>
  <c r="AD18" i="8"/>
  <c r="C19" i="8"/>
  <c r="D19" i="8"/>
  <c r="E19" i="8"/>
  <c r="F19" i="8"/>
  <c r="G19" i="8"/>
  <c r="H19" i="8"/>
  <c r="I19" i="8"/>
  <c r="J19" i="8"/>
  <c r="K19" i="8"/>
  <c r="L19" i="8"/>
  <c r="M19" i="8"/>
  <c r="N19" i="8"/>
  <c r="O19" i="8"/>
  <c r="P19" i="8"/>
  <c r="Q19" i="8"/>
  <c r="R19" i="8"/>
  <c r="S19" i="8"/>
  <c r="T19" i="8"/>
  <c r="U19" i="8"/>
  <c r="V19" i="8"/>
  <c r="W19" i="8"/>
  <c r="X19" i="8"/>
  <c r="Y19" i="8"/>
  <c r="Z19" i="8"/>
  <c r="AA19" i="8"/>
  <c r="AB19" i="8"/>
  <c r="AC19" i="8"/>
  <c r="AD19" i="8"/>
  <c r="C20" i="8"/>
  <c r="D20" i="8"/>
  <c r="E20" i="8"/>
  <c r="F20" i="8"/>
  <c r="G20" i="8"/>
  <c r="H20" i="8"/>
  <c r="I20" i="8"/>
  <c r="J20" i="8"/>
  <c r="K20" i="8"/>
  <c r="L20" i="8"/>
  <c r="M20" i="8"/>
  <c r="N20" i="8"/>
  <c r="O20" i="8"/>
  <c r="P20" i="8"/>
  <c r="Q20" i="8"/>
  <c r="R20" i="8"/>
  <c r="S20" i="8"/>
  <c r="T20" i="8"/>
  <c r="U20" i="8"/>
  <c r="V20" i="8"/>
  <c r="W20" i="8"/>
  <c r="X20" i="8"/>
  <c r="Y20" i="8"/>
  <c r="Z20" i="8"/>
  <c r="AA20" i="8"/>
  <c r="AB20" i="8"/>
  <c r="AC20" i="8"/>
  <c r="AD20" i="8"/>
  <c r="C21" i="8"/>
  <c r="D21" i="8"/>
  <c r="E21" i="8"/>
  <c r="F21" i="8"/>
  <c r="G21" i="8"/>
  <c r="H21" i="8"/>
  <c r="I21" i="8"/>
  <c r="J21" i="8"/>
  <c r="K21" i="8"/>
  <c r="L21" i="8"/>
  <c r="M21" i="8"/>
  <c r="N21" i="8"/>
  <c r="O21" i="8"/>
  <c r="P21" i="8"/>
  <c r="Q21" i="8"/>
  <c r="R21" i="8"/>
  <c r="S21" i="8"/>
  <c r="T21" i="8"/>
  <c r="U21" i="8"/>
  <c r="V21" i="8"/>
  <c r="W21" i="8"/>
  <c r="X21" i="8"/>
  <c r="Y21" i="8"/>
  <c r="Z21" i="8"/>
  <c r="AA21" i="8"/>
  <c r="AB21" i="8"/>
  <c r="AC21" i="8"/>
  <c r="AD21" i="8"/>
  <c r="B13" i="8"/>
  <c r="B14" i="8"/>
  <c r="B15" i="8"/>
  <c r="B16" i="8"/>
  <c r="B17" i="8"/>
  <c r="B18" i="8"/>
  <c r="B19" i="8"/>
  <c r="B20" i="8"/>
  <c r="B21" i="8"/>
  <c r="B12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B22" i="8"/>
  <c r="C22" i="8"/>
  <c r="D22" i="8"/>
  <c r="E22" i="8"/>
  <c r="F22" i="8"/>
  <c r="G22" i="8"/>
  <c r="H22" i="8"/>
  <c r="I22" i="8"/>
  <c r="J22" i="8"/>
  <c r="K22" i="8"/>
  <c r="L22" i="8"/>
  <c r="M22" i="8"/>
  <c r="N22" i="8"/>
  <c r="O22" i="8"/>
  <c r="P22" i="8"/>
  <c r="Q22" i="8"/>
  <c r="R22" i="8"/>
  <c r="S22" i="8"/>
  <c r="T22" i="8"/>
  <c r="U22" i="8"/>
  <c r="V22" i="8"/>
  <c r="W22" i="8"/>
  <c r="X22" i="8"/>
  <c r="Y22" i="8"/>
  <c r="Z22" i="8"/>
  <c r="AA22" i="8"/>
  <c r="AB22" i="8"/>
  <c r="AC22" i="8"/>
  <c r="AD22" i="8"/>
  <c r="B23" i="8"/>
  <c r="C23" i="8"/>
  <c r="D23" i="8"/>
  <c r="E23" i="8"/>
  <c r="F23" i="8"/>
  <c r="G23" i="8"/>
  <c r="H23" i="8"/>
  <c r="I23" i="8"/>
  <c r="J23" i="8"/>
  <c r="K23" i="8"/>
  <c r="L23" i="8"/>
  <c r="M23" i="8"/>
  <c r="N23" i="8"/>
  <c r="O23" i="8"/>
  <c r="P23" i="8"/>
  <c r="Q23" i="8"/>
  <c r="R23" i="8"/>
  <c r="S23" i="8"/>
  <c r="T23" i="8"/>
  <c r="U23" i="8"/>
  <c r="V23" i="8"/>
  <c r="W23" i="8"/>
  <c r="X23" i="8"/>
  <c r="Y23" i="8"/>
  <c r="Z23" i="8"/>
  <c r="AA23" i="8"/>
  <c r="AB23" i="8"/>
  <c r="AC23" i="8"/>
  <c r="AD23" i="8"/>
  <c r="B24" i="8"/>
  <c r="C24" i="8"/>
  <c r="D24" i="8"/>
  <c r="E24" i="8"/>
  <c r="F24" i="8"/>
  <c r="G24" i="8"/>
  <c r="H24" i="8"/>
  <c r="I24" i="8"/>
  <c r="J24" i="8"/>
  <c r="K24" i="8"/>
  <c r="L24" i="8"/>
  <c r="M24" i="8"/>
  <c r="N24" i="8"/>
  <c r="O24" i="8"/>
  <c r="P24" i="8"/>
  <c r="Q24" i="8"/>
  <c r="R24" i="8"/>
  <c r="S24" i="8"/>
  <c r="T24" i="8"/>
  <c r="U24" i="8"/>
  <c r="V24" i="8"/>
  <c r="W24" i="8"/>
  <c r="X24" i="8"/>
  <c r="Y24" i="8"/>
  <c r="Z24" i="8"/>
  <c r="AA24" i="8"/>
  <c r="AB24" i="8"/>
  <c r="AC24" i="8"/>
  <c r="AD24" i="8"/>
  <c r="B25" i="8"/>
  <c r="C25" i="8"/>
  <c r="D25" i="8"/>
  <c r="E25" i="8"/>
  <c r="F25" i="8"/>
  <c r="G25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V25" i="8"/>
  <c r="W25" i="8"/>
  <c r="X25" i="8"/>
  <c r="Y25" i="8"/>
  <c r="Z25" i="8"/>
  <c r="AA25" i="8"/>
  <c r="AB25" i="8"/>
  <c r="AC25" i="8"/>
  <c r="AD25" i="8"/>
  <c r="B26" i="8"/>
  <c r="C26" i="8"/>
  <c r="D26" i="8"/>
  <c r="E26" i="8"/>
  <c r="F26" i="8"/>
  <c r="G26" i="8"/>
  <c r="H26" i="8"/>
  <c r="I26" i="8"/>
  <c r="J26" i="8"/>
  <c r="K26" i="8"/>
  <c r="L26" i="8"/>
  <c r="M26" i="8"/>
  <c r="N26" i="8"/>
  <c r="O26" i="8"/>
  <c r="P26" i="8"/>
  <c r="Q26" i="8"/>
  <c r="R26" i="8"/>
  <c r="S26" i="8"/>
  <c r="T26" i="8"/>
  <c r="U26" i="8"/>
  <c r="V26" i="8"/>
  <c r="W26" i="8"/>
  <c r="X26" i="8"/>
  <c r="Y26" i="8"/>
  <c r="Z26" i="8"/>
  <c r="AA26" i="8"/>
  <c r="AB26" i="8"/>
  <c r="AC26" i="8"/>
  <c r="AD26" i="8"/>
  <c r="B27" i="8"/>
  <c r="C27" i="8"/>
  <c r="D27" i="8"/>
  <c r="E27" i="8"/>
  <c r="F27" i="8"/>
  <c r="G27" i="8"/>
  <c r="H27" i="8"/>
  <c r="I27" i="8"/>
  <c r="J27" i="8"/>
  <c r="K27" i="8"/>
  <c r="L27" i="8"/>
  <c r="M27" i="8"/>
  <c r="N27" i="8"/>
  <c r="O27" i="8"/>
  <c r="P27" i="8"/>
  <c r="Q27" i="8"/>
  <c r="R27" i="8"/>
  <c r="S27" i="8"/>
  <c r="T27" i="8"/>
  <c r="U27" i="8"/>
  <c r="V27" i="8"/>
  <c r="W27" i="8"/>
  <c r="X27" i="8"/>
  <c r="Y27" i="8"/>
  <c r="Z27" i="8"/>
  <c r="AA27" i="8"/>
  <c r="AB27" i="8"/>
  <c r="AC27" i="8"/>
  <c r="AD27" i="8"/>
  <c r="B28" i="8"/>
  <c r="C28" i="8"/>
  <c r="D28" i="8"/>
  <c r="E28" i="8"/>
  <c r="F28" i="8"/>
  <c r="G28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V28" i="8"/>
  <c r="W28" i="8"/>
  <c r="X28" i="8"/>
  <c r="Y28" i="8"/>
  <c r="Z28" i="8"/>
  <c r="AA28" i="8"/>
  <c r="AB28" i="8"/>
  <c r="AC28" i="8"/>
  <c r="AD28" i="8"/>
  <c r="B29" i="8"/>
  <c r="C29" i="8"/>
  <c r="D29" i="8"/>
  <c r="E29" i="8"/>
  <c r="F29" i="8"/>
  <c r="G29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V29" i="8"/>
  <c r="W29" i="8"/>
  <c r="X29" i="8"/>
  <c r="Y29" i="8"/>
  <c r="Z29" i="8"/>
  <c r="AA29" i="8"/>
  <c r="AB29" i="8"/>
  <c r="AC29" i="8"/>
  <c r="AD29" i="8"/>
  <c r="B30" i="8"/>
  <c r="C30" i="8"/>
  <c r="D30" i="8"/>
  <c r="E30" i="8"/>
  <c r="F30" i="8"/>
  <c r="G30" i="8"/>
  <c r="H30" i="8"/>
  <c r="I30" i="8"/>
  <c r="J30" i="8"/>
  <c r="K30" i="8"/>
  <c r="L30" i="8"/>
  <c r="M30" i="8"/>
  <c r="N30" i="8"/>
  <c r="O30" i="8"/>
  <c r="P30" i="8"/>
  <c r="Q30" i="8"/>
  <c r="R30" i="8"/>
  <c r="S30" i="8"/>
  <c r="T30" i="8"/>
  <c r="U30" i="8"/>
  <c r="V30" i="8"/>
  <c r="W30" i="8"/>
  <c r="X30" i="8"/>
  <c r="Y30" i="8"/>
  <c r="Z30" i="8"/>
  <c r="AA30" i="8"/>
  <c r="AB30" i="8"/>
  <c r="AC30" i="8"/>
  <c r="AD30" i="8"/>
  <c r="B31" i="8"/>
  <c r="C31" i="8"/>
  <c r="D31" i="8"/>
  <c r="E31" i="8"/>
  <c r="F31" i="8"/>
  <c r="G31" i="8"/>
  <c r="H31" i="8"/>
  <c r="I31" i="8"/>
  <c r="J31" i="8"/>
  <c r="K31" i="8"/>
  <c r="L31" i="8"/>
  <c r="M31" i="8"/>
  <c r="N31" i="8"/>
  <c r="O31" i="8"/>
  <c r="P31" i="8"/>
  <c r="Q31" i="8"/>
  <c r="R31" i="8"/>
  <c r="S31" i="8"/>
  <c r="T31" i="8"/>
  <c r="U31" i="8"/>
  <c r="V31" i="8"/>
  <c r="W31" i="8"/>
  <c r="X31" i="8"/>
  <c r="Y31" i="8"/>
  <c r="Z31" i="8"/>
  <c r="AA31" i="8"/>
  <c r="AB31" i="8"/>
  <c r="AC31" i="8"/>
  <c r="AD31" i="8"/>
  <c r="B32" i="8"/>
  <c r="C32" i="8"/>
  <c r="D32" i="8"/>
  <c r="E32" i="8"/>
  <c r="F32" i="8"/>
  <c r="G32" i="8"/>
  <c r="H32" i="8"/>
  <c r="I32" i="8"/>
  <c r="J32" i="8"/>
  <c r="K32" i="8"/>
  <c r="L32" i="8"/>
  <c r="M32" i="8"/>
  <c r="N32" i="8"/>
  <c r="O32" i="8"/>
  <c r="P32" i="8"/>
  <c r="Q32" i="8"/>
  <c r="R32" i="8"/>
  <c r="S32" i="8"/>
  <c r="T32" i="8"/>
  <c r="U32" i="8"/>
  <c r="V32" i="8"/>
  <c r="W32" i="8"/>
  <c r="X32" i="8"/>
  <c r="Y32" i="8"/>
  <c r="Z32" i="8"/>
  <c r="AA32" i="8"/>
  <c r="AB32" i="8"/>
  <c r="AC32" i="8"/>
  <c r="AD32" i="8"/>
  <c r="B33" i="8"/>
  <c r="C33" i="8"/>
  <c r="D33" i="8"/>
  <c r="E33" i="8"/>
  <c r="F33" i="8"/>
  <c r="G33" i="8"/>
  <c r="H33" i="8"/>
  <c r="I33" i="8"/>
  <c r="J33" i="8"/>
  <c r="K33" i="8"/>
  <c r="L33" i="8"/>
  <c r="M33" i="8"/>
  <c r="N33" i="8"/>
  <c r="O33" i="8"/>
  <c r="P33" i="8"/>
  <c r="Q33" i="8"/>
  <c r="R33" i="8"/>
  <c r="S33" i="8"/>
  <c r="T33" i="8"/>
  <c r="U33" i="8"/>
  <c r="V33" i="8"/>
  <c r="W33" i="8"/>
  <c r="X33" i="8"/>
  <c r="Y33" i="8"/>
  <c r="Z33" i="8"/>
  <c r="AA33" i="8"/>
  <c r="AB33" i="8"/>
  <c r="AC33" i="8"/>
  <c r="AD33" i="8"/>
  <c r="B34" i="8"/>
  <c r="C34" i="8"/>
  <c r="D34" i="8"/>
  <c r="E34" i="8"/>
  <c r="F34" i="8"/>
  <c r="G34" i="8"/>
  <c r="H34" i="8"/>
  <c r="I34" i="8"/>
  <c r="J34" i="8"/>
  <c r="K34" i="8"/>
  <c r="L34" i="8"/>
  <c r="M34" i="8"/>
  <c r="N34" i="8"/>
  <c r="O34" i="8"/>
  <c r="P34" i="8"/>
  <c r="Q34" i="8"/>
  <c r="R34" i="8"/>
  <c r="S34" i="8"/>
  <c r="T34" i="8"/>
  <c r="U34" i="8"/>
  <c r="V34" i="8"/>
  <c r="W34" i="8"/>
  <c r="X34" i="8"/>
  <c r="Y34" i="8"/>
  <c r="Z34" i="8"/>
  <c r="AA34" i="8"/>
  <c r="AB34" i="8"/>
  <c r="AC34" i="8"/>
  <c r="AD34" i="8"/>
  <c r="B35" i="8"/>
  <c r="C35" i="8"/>
  <c r="D35" i="8"/>
  <c r="E35" i="8"/>
  <c r="F35" i="8"/>
  <c r="G35" i="8"/>
  <c r="H35" i="8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35" i="8"/>
  <c r="W35" i="8"/>
  <c r="X35" i="8"/>
  <c r="Y35" i="8"/>
  <c r="Z35" i="8"/>
  <c r="AA35" i="8"/>
  <c r="AB35" i="8"/>
  <c r="AC35" i="8"/>
  <c r="AD35" i="8"/>
  <c r="B36" i="8"/>
  <c r="C36" i="8"/>
  <c r="D36" i="8"/>
  <c r="E36" i="8"/>
  <c r="F36" i="8"/>
  <c r="G36" i="8"/>
  <c r="H36" i="8"/>
  <c r="I36" i="8"/>
  <c r="J36" i="8"/>
  <c r="K36" i="8"/>
  <c r="L36" i="8"/>
  <c r="M36" i="8"/>
  <c r="N36" i="8"/>
  <c r="O36" i="8"/>
  <c r="P36" i="8"/>
  <c r="Q36" i="8"/>
  <c r="R36" i="8"/>
  <c r="S36" i="8"/>
  <c r="T36" i="8"/>
  <c r="U36" i="8"/>
  <c r="V36" i="8"/>
  <c r="W36" i="8"/>
  <c r="X36" i="8"/>
  <c r="Y36" i="8"/>
  <c r="Z36" i="8"/>
  <c r="AA36" i="8"/>
  <c r="AB36" i="8"/>
  <c r="AC36" i="8"/>
  <c r="AD36" i="8"/>
  <c r="B37" i="8"/>
  <c r="C37" i="8"/>
  <c r="D37" i="8"/>
  <c r="E37" i="8"/>
  <c r="F37" i="8"/>
  <c r="G37" i="8"/>
  <c r="H37" i="8"/>
  <c r="I37" i="8"/>
  <c r="J37" i="8"/>
  <c r="K37" i="8"/>
  <c r="L37" i="8"/>
  <c r="M37" i="8"/>
  <c r="N37" i="8"/>
  <c r="O37" i="8"/>
  <c r="P37" i="8"/>
  <c r="Q37" i="8"/>
  <c r="R37" i="8"/>
  <c r="S37" i="8"/>
  <c r="T37" i="8"/>
  <c r="U37" i="8"/>
  <c r="V37" i="8"/>
  <c r="W37" i="8"/>
  <c r="X37" i="8"/>
  <c r="Y37" i="8"/>
  <c r="Z37" i="8"/>
  <c r="AA37" i="8"/>
  <c r="AB37" i="8"/>
  <c r="AC37" i="8"/>
  <c r="AD37" i="8"/>
  <c r="B38" i="8"/>
  <c r="C38" i="8"/>
  <c r="D38" i="8"/>
  <c r="E38" i="8"/>
  <c r="F38" i="8"/>
  <c r="G38" i="8"/>
  <c r="H38" i="8"/>
  <c r="I38" i="8"/>
  <c r="J38" i="8"/>
  <c r="K38" i="8"/>
  <c r="L38" i="8"/>
  <c r="M38" i="8"/>
  <c r="N38" i="8"/>
  <c r="O38" i="8"/>
  <c r="P38" i="8"/>
  <c r="Q38" i="8"/>
  <c r="R38" i="8"/>
  <c r="S38" i="8"/>
  <c r="T38" i="8"/>
  <c r="U38" i="8"/>
  <c r="V38" i="8"/>
  <c r="W38" i="8"/>
  <c r="X38" i="8"/>
  <c r="Y38" i="8"/>
  <c r="Z38" i="8"/>
  <c r="AA38" i="8"/>
  <c r="AB38" i="8"/>
  <c r="AC38" i="8"/>
  <c r="AD38" i="8"/>
  <c r="B39" i="8"/>
  <c r="C39" i="8"/>
  <c r="D39" i="8"/>
  <c r="E39" i="8"/>
  <c r="F39" i="8"/>
  <c r="G39" i="8"/>
  <c r="H39" i="8"/>
  <c r="I39" i="8"/>
  <c r="J39" i="8"/>
  <c r="K39" i="8"/>
  <c r="L39" i="8"/>
  <c r="M39" i="8"/>
  <c r="N39" i="8"/>
  <c r="O39" i="8"/>
  <c r="P39" i="8"/>
  <c r="Q39" i="8"/>
  <c r="R39" i="8"/>
  <c r="S39" i="8"/>
  <c r="T39" i="8"/>
  <c r="U39" i="8"/>
  <c r="V39" i="8"/>
  <c r="W39" i="8"/>
  <c r="X39" i="8"/>
  <c r="Y39" i="8"/>
  <c r="Z39" i="8"/>
  <c r="AA39" i="8"/>
  <c r="AB39" i="8"/>
  <c r="AC39" i="8"/>
  <c r="AD39" i="8"/>
  <c r="B40" i="8"/>
  <c r="C40" i="8"/>
  <c r="D40" i="8"/>
  <c r="E40" i="8"/>
  <c r="F40" i="8"/>
  <c r="G40" i="8"/>
  <c r="H40" i="8"/>
  <c r="I40" i="8"/>
  <c r="J40" i="8"/>
  <c r="K40" i="8"/>
  <c r="L40" i="8"/>
  <c r="M40" i="8"/>
  <c r="N40" i="8"/>
  <c r="O40" i="8"/>
  <c r="P40" i="8"/>
  <c r="Q40" i="8"/>
  <c r="R40" i="8"/>
  <c r="S40" i="8"/>
  <c r="T40" i="8"/>
  <c r="U40" i="8"/>
  <c r="V40" i="8"/>
  <c r="W40" i="8"/>
  <c r="X40" i="8"/>
  <c r="Y40" i="8"/>
  <c r="Z40" i="8"/>
  <c r="AA40" i="8"/>
  <c r="AB40" i="8"/>
  <c r="AC40" i="8"/>
  <c r="AD40" i="8"/>
  <c r="B41" i="8"/>
  <c r="C41" i="8"/>
  <c r="D41" i="8"/>
  <c r="E41" i="8"/>
  <c r="F41" i="8"/>
  <c r="G41" i="8"/>
  <c r="H41" i="8"/>
  <c r="I41" i="8"/>
  <c r="J41" i="8"/>
  <c r="K41" i="8"/>
  <c r="L41" i="8"/>
  <c r="M41" i="8"/>
  <c r="N41" i="8"/>
  <c r="O41" i="8"/>
  <c r="P41" i="8"/>
  <c r="Q41" i="8"/>
  <c r="R41" i="8"/>
  <c r="S41" i="8"/>
  <c r="T41" i="8"/>
  <c r="U41" i="8"/>
  <c r="V41" i="8"/>
  <c r="W41" i="8"/>
  <c r="X41" i="8"/>
  <c r="Y41" i="8"/>
  <c r="Z41" i="8"/>
  <c r="AA41" i="8"/>
  <c r="AB41" i="8"/>
  <c r="AC41" i="8"/>
  <c r="AD41" i="8"/>
  <c r="C2" i="8"/>
  <c r="D2" i="8"/>
  <c r="E2" i="8"/>
  <c r="F2" i="8"/>
  <c r="G2" i="8"/>
  <c r="H2" i="8"/>
  <c r="I2" i="8"/>
  <c r="J2" i="8"/>
  <c r="K2" i="8"/>
  <c r="L2" i="8"/>
  <c r="M2" i="8"/>
  <c r="N2" i="8"/>
  <c r="O2" i="8"/>
  <c r="P2" i="8"/>
  <c r="Q2" i="8"/>
  <c r="R2" i="8"/>
  <c r="S2" i="8"/>
  <c r="T2" i="8"/>
  <c r="U2" i="8"/>
  <c r="V2" i="8"/>
  <c r="W2" i="8"/>
  <c r="X2" i="8"/>
  <c r="Y2" i="8"/>
  <c r="Z2" i="8"/>
  <c r="AA2" i="8"/>
  <c r="AB2" i="8"/>
  <c r="AC2" i="8"/>
  <c r="AD2" i="8"/>
  <c r="C3" i="8"/>
  <c r="D3" i="8"/>
  <c r="E3" i="8"/>
  <c r="F3" i="8"/>
  <c r="G3" i="8"/>
  <c r="H3" i="8"/>
  <c r="I3" i="8"/>
  <c r="J3" i="8"/>
  <c r="K3" i="8"/>
  <c r="L3" i="8"/>
  <c r="M3" i="8"/>
  <c r="N3" i="8"/>
  <c r="O3" i="8"/>
  <c r="P3" i="8"/>
  <c r="Q3" i="8"/>
  <c r="R3" i="8"/>
  <c r="S3" i="8"/>
  <c r="T3" i="8"/>
  <c r="U3" i="8"/>
  <c r="V3" i="8"/>
  <c r="W3" i="8"/>
  <c r="X3" i="8"/>
  <c r="Y3" i="8"/>
  <c r="Z3" i="8"/>
  <c r="AA3" i="8"/>
  <c r="AB3" i="8"/>
  <c r="AC3" i="8"/>
  <c r="AD3" i="8"/>
  <c r="C4" i="8"/>
  <c r="D4" i="8"/>
  <c r="E4" i="8"/>
  <c r="F4" i="8"/>
  <c r="G4" i="8"/>
  <c r="H4" i="8"/>
  <c r="I4" i="8"/>
  <c r="J4" i="8"/>
  <c r="K4" i="8"/>
  <c r="L4" i="8"/>
  <c r="M4" i="8"/>
  <c r="N4" i="8"/>
  <c r="O4" i="8"/>
  <c r="P4" i="8"/>
  <c r="Q4" i="8"/>
  <c r="R4" i="8"/>
  <c r="S4" i="8"/>
  <c r="T4" i="8"/>
  <c r="U4" i="8"/>
  <c r="V4" i="8"/>
  <c r="W4" i="8"/>
  <c r="X4" i="8"/>
  <c r="Y4" i="8"/>
  <c r="Z4" i="8"/>
  <c r="AA4" i="8"/>
  <c r="AB4" i="8"/>
  <c r="AC4" i="8"/>
  <c r="AD4" i="8"/>
  <c r="C5" i="8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C6" i="8"/>
  <c r="D6" i="8"/>
  <c r="E6" i="8"/>
  <c r="F6" i="8"/>
  <c r="G6" i="8"/>
  <c r="H6" i="8"/>
  <c r="I6" i="8"/>
  <c r="J6" i="8"/>
  <c r="K6" i="8"/>
  <c r="L6" i="8"/>
  <c r="M6" i="8"/>
  <c r="N6" i="8"/>
  <c r="O6" i="8"/>
  <c r="P6" i="8"/>
  <c r="Q6" i="8"/>
  <c r="R6" i="8"/>
  <c r="S6" i="8"/>
  <c r="T6" i="8"/>
  <c r="U6" i="8"/>
  <c r="V6" i="8"/>
  <c r="W6" i="8"/>
  <c r="X6" i="8"/>
  <c r="Y6" i="8"/>
  <c r="Z6" i="8"/>
  <c r="AA6" i="8"/>
  <c r="AB6" i="8"/>
  <c r="AC6" i="8"/>
  <c r="AD6" i="8"/>
  <c r="C7" i="8"/>
  <c r="D7" i="8"/>
  <c r="E7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U7" i="8"/>
  <c r="V7" i="8"/>
  <c r="W7" i="8"/>
  <c r="X7" i="8"/>
  <c r="Y7" i="8"/>
  <c r="Z7" i="8"/>
  <c r="AA7" i="8"/>
  <c r="AB7" i="8"/>
  <c r="AC7" i="8"/>
  <c r="AD7" i="8"/>
  <c r="C8" i="8"/>
  <c r="D8" i="8"/>
  <c r="E8" i="8"/>
  <c r="F8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V8" i="8"/>
  <c r="W8" i="8"/>
  <c r="X8" i="8"/>
  <c r="Y8" i="8"/>
  <c r="Z8" i="8"/>
  <c r="AA8" i="8"/>
  <c r="AB8" i="8"/>
  <c r="AC8" i="8"/>
  <c r="AD8" i="8"/>
  <c r="C9" i="8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W9" i="8"/>
  <c r="X9" i="8"/>
  <c r="Y9" i="8"/>
  <c r="Z9" i="8"/>
  <c r="AA9" i="8"/>
  <c r="AB9" i="8"/>
  <c r="AC9" i="8"/>
  <c r="AD9" i="8"/>
  <c r="C10" i="8"/>
  <c r="D10" i="8"/>
  <c r="E10" i="8"/>
  <c r="F10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V10" i="8"/>
  <c r="W10" i="8"/>
  <c r="X10" i="8"/>
  <c r="Y10" i="8"/>
  <c r="Z10" i="8"/>
  <c r="AA10" i="8"/>
  <c r="AB10" i="8"/>
  <c r="AC10" i="8"/>
  <c r="AD10" i="8"/>
  <c r="C11" i="8"/>
  <c r="D11" i="8"/>
  <c r="E11" i="8"/>
  <c r="F11" i="8"/>
  <c r="G11" i="8"/>
  <c r="H11" i="8"/>
  <c r="I11" i="8"/>
  <c r="J11" i="8"/>
  <c r="K11" i="8"/>
  <c r="L11" i="8"/>
  <c r="M11" i="8"/>
  <c r="N11" i="8"/>
  <c r="O11" i="8"/>
  <c r="P11" i="8"/>
  <c r="Q11" i="8"/>
  <c r="R11" i="8"/>
  <c r="S11" i="8"/>
  <c r="T11" i="8"/>
  <c r="U11" i="8"/>
  <c r="V11" i="8"/>
  <c r="W11" i="8"/>
  <c r="X11" i="8"/>
  <c r="Y11" i="8"/>
  <c r="Z11" i="8"/>
  <c r="AA11" i="8"/>
  <c r="AB11" i="8"/>
  <c r="AC11" i="8"/>
  <c r="AD11" i="8"/>
  <c r="B3" i="8"/>
  <c r="B4" i="8"/>
  <c r="B5" i="8"/>
  <c r="B6" i="8"/>
  <c r="B7" i="8"/>
  <c r="B8" i="8"/>
  <c r="B9" i="8"/>
  <c r="B10" i="8"/>
  <c r="B11" i="8"/>
  <c r="B2" i="8"/>
  <c r="AA1" i="8"/>
  <c r="AB1" i="8"/>
  <c r="AC1" i="8"/>
  <c r="AD1" i="8"/>
  <c r="B1" i="8"/>
  <c r="C1" i="8"/>
  <c r="D1" i="8"/>
  <c r="E1" i="8"/>
  <c r="F1" i="8"/>
  <c r="G1" i="8"/>
  <c r="H1" i="8"/>
  <c r="I1" i="8"/>
  <c r="J1" i="8"/>
  <c r="K1" i="8"/>
  <c r="L1" i="8"/>
  <c r="M1" i="8"/>
  <c r="N1" i="8"/>
  <c r="O1" i="8"/>
  <c r="P1" i="8"/>
  <c r="Q1" i="8"/>
  <c r="R1" i="8"/>
  <c r="S1" i="8"/>
  <c r="T1" i="8"/>
  <c r="U1" i="8"/>
  <c r="V1" i="8"/>
  <c r="W1" i="8"/>
  <c r="X1" i="8"/>
  <c r="Y1" i="8"/>
  <c r="Z1" i="8"/>
  <c r="A11" i="8"/>
  <c r="A2" i="8"/>
  <c r="A3" i="8"/>
  <c r="A4" i="8"/>
  <c r="A5" i="8"/>
  <c r="A6" i="8"/>
  <c r="A7" i="8"/>
  <c r="A8" i="8"/>
  <c r="A9" i="8"/>
  <c r="A10" i="8"/>
  <c r="A1" i="8"/>
</calcChain>
</file>

<file path=xl/sharedStrings.xml><?xml version="1.0" encoding="utf-8"?>
<sst xmlns="http://schemas.openxmlformats.org/spreadsheetml/2006/main" count="254" uniqueCount="170">
  <si>
    <t>1% NaCl LFP</t>
  </si>
  <si>
    <t>5% NaCl LFP</t>
  </si>
  <si>
    <t>15% NaCl LFP</t>
  </si>
  <si>
    <t>0.5% NaCl NMC</t>
  </si>
  <si>
    <t>1% NaCl NMC</t>
  </si>
  <si>
    <t>5% NaCl NMC</t>
  </si>
  <si>
    <t>10% NaCl NMC</t>
  </si>
  <si>
    <t>15% NaCl NMC</t>
  </si>
  <si>
    <t>pH</t>
  </si>
  <si>
    <t>Alkalinity</t>
  </si>
  <si>
    <t>Solution (Final)</t>
  </si>
  <si>
    <t>&gt;1.0 mL</t>
  </si>
  <si>
    <t>Initial Solution</t>
  </si>
  <si>
    <t>conductivity</t>
  </si>
  <si>
    <t>0.5% NaOH LFP</t>
  </si>
  <si>
    <t>1% NaOH LFP</t>
  </si>
  <si>
    <t>5% NaOH LFP</t>
  </si>
  <si>
    <t>10% NaOH LFP</t>
  </si>
  <si>
    <t>15% NaOH LFP</t>
  </si>
  <si>
    <t>0.5% NaOH NMC</t>
  </si>
  <si>
    <t>1% NaOH NMC</t>
  </si>
  <si>
    <t>5% NaOH NMC</t>
  </si>
  <si>
    <t>10% NaOH NMC</t>
  </si>
  <si>
    <t>15% NaOH NMC</t>
  </si>
  <si>
    <t>Final Solution</t>
  </si>
  <si>
    <t>Solution</t>
  </si>
  <si>
    <t>Initial pH</t>
  </si>
  <si>
    <t>Final pH</t>
  </si>
  <si>
    <t>Initial Conductivity</t>
  </si>
  <si>
    <t>Final Conductivity</t>
  </si>
  <si>
    <r>
      <t>0.5% NaHCO</t>
    </r>
    <r>
      <rPr>
        <vertAlign val="subscript"/>
        <sz val="11"/>
        <color theme="1"/>
        <rFont val="Calibri"/>
        <family val="2"/>
        <scheme val="minor"/>
      </rPr>
      <t xml:space="preserve">3 </t>
    </r>
    <r>
      <rPr>
        <sz val="11"/>
        <color theme="1"/>
        <rFont val="Calibri"/>
        <family val="2"/>
        <scheme val="minor"/>
      </rPr>
      <t>LFP</t>
    </r>
  </si>
  <si>
    <r>
      <t>1% NaHCO</t>
    </r>
    <r>
      <rPr>
        <vertAlign val="subscript"/>
        <sz val="11"/>
        <color theme="1"/>
        <rFont val="Calibri"/>
        <family val="2"/>
        <scheme val="minor"/>
      </rPr>
      <t xml:space="preserve">3 </t>
    </r>
    <r>
      <rPr>
        <sz val="11"/>
        <color theme="1"/>
        <rFont val="Calibri"/>
        <family val="2"/>
        <scheme val="minor"/>
      </rPr>
      <t xml:space="preserve"> LFP</t>
    </r>
  </si>
  <si>
    <r>
      <t>5% NaHCO</t>
    </r>
    <r>
      <rPr>
        <vertAlign val="subscript"/>
        <sz val="11"/>
        <color theme="1"/>
        <rFont val="Calibri"/>
        <family val="2"/>
        <scheme val="minor"/>
      </rPr>
      <t xml:space="preserve">3 </t>
    </r>
    <r>
      <rPr>
        <sz val="11"/>
        <color theme="1"/>
        <rFont val="Calibri"/>
        <family val="2"/>
        <scheme val="minor"/>
      </rPr>
      <t xml:space="preserve"> LFP</t>
    </r>
  </si>
  <si>
    <r>
      <t>10% NaHCO</t>
    </r>
    <r>
      <rPr>
        <vertAlign val="subscript"/>
        <sz val="11"/>
        <color theme="1"/>
        <rFont val="Calibri"/>
        <family val="2"/>
        <scheme val="minor"/>
      </rPr>
      <t xml:space="preserve">3 </t>
    </r>
    <r>
      <rPr>
        <sz val="11"/>
        <color theme="1"/>
        <rFont val="Calibri"/>
        <family val="2"/>
        <scheme val="minor"/>
      </rPr>
      <t xml:space="preserve"> LFP</t>
    </r>
  </si>
  <si>
    <r>
      <t>15% NaHCO</t>
    </r>
    <r>
      <rPr>
        <vertAlign val="subscript"/>
        <sz val="11"/>
        <color theme="1"/>
        <rFont val="Calibri"/>
        <family val="2"/>
        <scheme val="minor"/>
      </rPr>
      <t xml:space="preserve">3 </t>
    </r>
    <r>
      <rPr>
        <sz val="11"/>
        <color theme="1"/>
        <rFont val="Calibri"/>
        <family val="2"/>
        <scheme val="minor"/>
      </rPr>
      <t xml:space="preserve"> LFP</t>
    </r>
  </si>
  <si>
    <r>
      <t>0.5% NaHCO</t>
    </r>
    <r>
      <rPr>
        <vertAlign val="subscript"/>
        <sz val="11"/>
        <color theme="1"/>
        <rFont val="Calibri"/>
        <family val="2"/>
        <scheme val="minor"/>
      </rPr>
      <t xml:space="preserve">3 </t>
    </r>
    <r>
      <rPr>
        <sz val="11"/>
        <color theme="1"/>
        <rFont val="Calibri"/>
        <family val="2"/>
        <scheme val="minor"/>
      </rPr>
      <t>NMC</t>
    </r>
  </si>
  <si>
    <r>
      <t>1% NaHCO</t>
    </r>
    <r>
      <rPr>
        <vertAlign val="subscript"/>
        <sz val="11"/>
        <color theme="1"/>
        <rFont val="Calibri"/>
        <family val="2"/>
        <scheme val="minor"/>
      </rPr>
      <t xml:space="preserve">3 </t>
    </r>
    <r>
      <rPr>
        <sz val="11"/>
        <color theme="1"/>
        <rFont val="Calibri"/>
        <family val="2"/>
        <scheme val="minor"/>
      </rPr>
      <t xml:space="preserve"> NMC</t>
    </r>
  </si>
  <si>
    <r>
      <t>5% NaHCO</t>
    </r>
    <r>
      <rPr>
        <vertAlign val="subscript"/>
        <sz val="11"/>
        <color theme="1"/>
        <rFont val="Calibri"/>
        <family val="2"/>
        <scheme val="minor"/>
      </rPr>
      <t xml:space="preserve">3 </t>
    </r>
    <r>
      <rPr>
        <sz val="11"/>
        <color theme="1"/>
        <rFont val="Calibri"/>
        <family val="2"/>
        <scheme val="minor"/>
      </rPr>
      <t xml:space="preserve"> NMC</t>
    </r>
  </si>
  <si>
    <r>
      <t>10% NaHCO</t>
    </r>
    <r>
      <rPr>
        <vertAlign val="subscript"/>
        <sz val="11"/>
        <color theme="1"/>
        <rFont val="Calibri"/>
        <family val="2"/>
        <scheme val="minor"/>
      </rPr>
      <t xml:space="preserve">3 </t>
    </r>
    <r>
      <rPr>
        <sz val="11"/>
        <color theme="1"/>
        <rFont val="Calibri"/>
        <family val="2"/>
        <scheme val="minor"/>
      </rPr>
      <t xml:space="preserve"> NMC</t>
    </r>
  </si>
  <si>
    <r>
      <t>15%NaHCO</t>
    </r>
    <r>
      <rPr>
        <vertAlign val="subscript"/>
        <sz val="11"/>
        <color theme="1"/>
        <rFont val="Calibri"/>
        <family val="2"/>
        <scheme val="minor"/>
      </rPr>
      <t xml:space="preserve">3 </t>
    </r>
    <r>
      <rPr>
        <sz val="11"/>
        <color theme="1"/>
        <rFont val="Calibri"/>
        <family val="2"/>
        <scheme val="minor"/>
      </rPr>
      <t xml:space="preserve"> NMC</t>
    </r>
  </si>
  <si>
    <t>Initial conductivity</t>
  </si>
  <si>
    <t>Final conductivity</t>
  </si>
  <si>
    <t xml:space="preserve">Solution </t>
  </si>
  <si>
    <t>0.5% NaCl LFP</t>
  </si>
  <si>
    <t>10% NaCl LFP</t>
  </si>
  <si>
    <t>Gas</t>
  </si>
  <si>
    <t>Sodium Hydroxide 0-0.5hr</t>
  </si>
  <si>
    <t>-</t>
  </si>
  <si>
    <t>Sodium Hydroxide 0.5-1.5hr</t>
  </si>
  <si>
    <t>Sodium Hydroxide 1.5-3hr</t>
  </si>
  <si>
    <t>Sodium Hydroxide 3-5hr</t>
  </si>
  <si>
    <t>Sample</t>
  </si>
  <si>
    <t>Volume in bag (mL)</t>
  </si>
  <si>
    <t>H2 (%)</t>
  </si>
  <si>
    <t>O2 (%)</t>
  </si>
  <si>
    <t>CO2 (%)</t>
  </si>
  <si>
    <t>N2 (%)</t>
  </si>
  <si>
    <t>CH4 (%)</t>
  </si>
  <si>
    <t>initial pH</t>
  </si>
  <si>
    <t>NaCl</t>
  </si>
  <si>
    <t>NaOH</t>
  </si>
  <si>
    <t>10% LFP</t>
  </si>
  <si>
    <t>0.5%  LFP</t>
  </si>
  <si>
    <t>1%  LFP</t>
  </si>
  <si>
    <t>5%  LFP</t>
  </si>
  <si>
    <t>15%  LFP</t>
  </si>
  <si>
    <t>0.5%  NMC</t>
  </si>
  <si>
    <t>1%  NMC</t>
  </si>
  <si>
    <t>5%  NMC</t>
  </si>
  <si>
    <t>10%  NMC</t>
  </si>
  <si>
    <t>15%  NMC</t>
  </si>
  <si>
    <t>FeSO4</t>
  </si>
  <si>
    <t>NaHCO3</t>
  </si>
  <si>
    <t>NaCl Initial pH</t>
  </si>
  <si>
    <t>NaCl Final pH</t>
  </si>
  <si>
    <t>NaOH Initial pH</t>
  </si>
  <si>
    <t>NaOH Final pH</t>
  </si>
  <si>
    <t>FeSO4 Initial pH</t>
  </si>
  <si>
    <t>FeSO4 Final pH</t>
  </si>
  <si>
    <t>NaHCO3 Initial pH</t>
  </si>
  <si>
    <t>NaHCO3 Final pH</t>
  </si>
  <si>
    <t>NaCl Initial Conductivity</t>
  </si>
  <si>
    <t>NaCl Final Conductivity</t>
  </si>
  <si>
    <t>NaOH Initial Conductivity</t>
  </si>
  <si>
    <t>NaOH Final Conductivity</t>
  </si>
  <si>
    <t>FeSO4 Initial Conductivity</t>
  </si>
  <si>
    <t>FeSO4 Final Conductivity</t>
  </si>
  <si>
    <t>NaHCO3 Initial Conductivity</t>
  </si>
  <si>
    <t>NaHCO3 Final Conductivity</t>
  </si>
  <si>
    <t>Solution Label</t>
  </si>
  <si>
    <t>Ag</t>
  </si>
  <si>
    <t xml:space="preserve">Al </t>
  </si>
  <si>
    <t xml:space="preserve">As </t>
  </si>
  <si>
    <t xml:space="preserve">B </t>
  </si>
  <si>
    <t xml:space="preserve">Ba </t>
  </si>
  <si>
    <t xml:space="preserve">Be </t>
  </si>
  <si>
    <t xml:space="preserve">Ca </t>
  </si>
  <si>
    <t xml:space="preserve">Cd </t>
  </si>
  <si>
    <t xml:space="preserve">Co </t>
  </si>
  <si>
    <t xml:space="preserve">Cr </t>
  </si>
  <si>
    <t xml:space="preserve">Cu </t>
  </si>
  <si>
    <t xml:space="preserve">Fe </t>
  </si>
  <si>
    <t xml:space="preserve">K </t>
  </si>
  <si>
    <t xml:space="preserve">Li </t>
  </si>
  <si>
    <t xml:space="preserve">Mg </t>
  </si>
  <si>
    <t xml:space="preserve">Mn </t>
  </si>
  <si>
    <t xml:space="preserve">Mo </t>
  </si>
  <si>
    <t xml:space="preserve">Na </t>
  </si>
  <si>
    <t xml:space="preserve">Ni </t>
  </si>
  <si>
    <t xml:space="preserve">P </t>
  </si>
  <si>
    <t xml:space="preserve">Pb </t>
  </si>
  <si>
    <t xml:space="preserve">S </t>
  </si>
  <si>
    <t xml:space="preserve">Sb </t>
  </si>
  <si>
    <t xml:space="preserve">Se </t>
  </si>
  <si>
    <t>Si</t>
  </si>
  <si>
    <t xml:space="preserve">Sr </t>
  </si>
  <si>
    <t xml:space="preserve">Ti </t>
  </si>
  <si>
    <t xml:space="preserve">V </t>
  </si>
  <si>
    <t xml:space="preserve">Zn </t>
  </si>
  <si>
    <t>0.5% NaCl LFP Battery-TM</t>
  </si>
  <si>
    <t>1% NaCl LFP Battery-TM</t>
  </si>
  <si>
    <t>5% NaCl LFP Battery-TM</t>
  </si>
  <si>
    <t>10% NaCl LFP Battery-TM</t>
  </si>
  <si>
    <t>15% NaCl LFP Battery-TM</t>
  </si>
  <si>
    <t>0.5% NaCl MMC Battery-TM</t>
  </si>
  <si>
    <t>1% NaCl MMC Battery-TM</t>
  </si>
  <si>
    <t>5% NaCl MMC Battery-TM</t>
  </si>
  <si>
    <t>10% NaCl MMC Battery-TM</t>
  </si>
  <si>
    <t>15% NaCl MMC Battery-TM</t>
  </si>
  <si>
    <t>10x 0.5% NaOH LFP Battery-TM</t>
  </si>
  <si>
    <t>10x 1% NaOH LFP Battery-TM</t>
  </si>
  <si>
    <t>10x 5% NaOH LFP Battery-TM</t>
  </si>
  <si>
    <t>10x 10% NaOH LFP Battery-TM</t>
  </si>
  <si>
    <t>10x 15% NaOH LFP Battery-TM</t>
  </si>
  <si>
    <t>10x 0.5% NaOH NMC Battery-TM</t>
  </si>
  <si>
    <t>10x 1% NaOH NMC Battery-TM</t>
  </si>
  <si>
    <t>10x 5% NaOH NMC Battery-TM</t>
  </si>
  <si>
    <t>10x 10% NaOH NMC Battery-TM</t>
  </si>
  <si>
    <t>10x 15% NaOH NMC Battery-TM</t>
  </si>
  <si>
    <t>10x</t>
  </si>
  <si>
    <t xml:space="preserve"> 0.5% NaOH LFP Battery-TM</t>
  </si>
  <si>
    <t xml:space="preserve"> 1% NaOH LFP Battery-TM</t>
  </si>
  <si>
    <t xml:space="preserve"> 5% NaOH LFP Battery-TM</t>
  </si>
  <si>
    <t xml:space="preserve"> 10% NaOH LFP Battery-TM</t>
  </si>
  <si>
    <t xml:space="preserve"> 15% NaOH LFP Battery-TM</t>
  </si>
  <si>
    <t xml:space="preserve"> 0.5% NaOH NMC Battery-TM</t>
  </si>
  <si>
    <t xml:space="preserve"> 1% NaOH NMC Battery-TM</t>
  </si>
  <si>
    <t xml:space="preserve"> 5% NaOH NMC Battery-TM</t>
  </si>
  <si>
    <t xml:space="preserve"> 10% NaOH NMC Battery-TM</t>
  </si>
  <si>
    <t xml:space="preserve"> 15% NaOH NMC Battery-TM</t>
  </si>
  <si>
    <t>0.5% FeSO4 LFP Battery-TM</t>
  </si>
  <si>
    <t>1% FeSO4 LFP Battery-TM</t>
  </si>
  <si>
    <t>5% FeSO4 LFP Battery-TM</t>
  </si>
  <si>
    <t>10% FeSO4 LFP Battery-TM</t>
  </si>
  <si>
    <t>15% FeSO4 LFP Battery-TM</t>
  </si>
  <si>
    <t>0.5% FeSO4 MMC Battery-TM</t>
  </si>
  <si>
    <t>1% FeSO4 MMC Battery-TM</t>
  </si>
  <si>
    <t>5% FeSO4 MMC Battery-TM</t>
  </si>
  <si>
    <t>10% FeSO4 MMC Battery-TM</t>
  </si>
  <si>
    <t>15% FeSO4 MMC Battery-TM</t>
  </si>
  <si>
    <t>0.5% NaHCO3 LFP Battery-TM</t>
  </si>
  <si>
    <t>1% NaHCO3 LFP Battery-TM</t>
  </si>
  <si>
    <t>5% NaHCO3 LFP Battery-TM</t>
  </si>
  <si>
    <t>10% NaHCO3 LFP Battery-TM</t>
  </si>
  <si>
    <t>15% NaHCO3 LFP Battery-TM</t>
  </si>
  <si>
    <t>0.5% NaHCO3 NMC Battery-TM</t>
  </si>
  <si>
    <t>1% NaHCO3 NMC Battery-TM</t>
  </si>
  <si>
    <t>5% NaHCO3 NMC Battery-TM</t>
  </si>
  <si>
    <t>10% NaHCO3 NMC Battery-TM</t>
  </si>
  <si>
    <t>15% NaHCO3 NMC Battery-TM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</si>
</sst>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rgb="FF000000"/>
      <name val="Calibri"/>
      <family val="2"/>
      <scheme val="minor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rgb="FFA3A3A3"/>
      </left>
      <right style="medium">
        <color rgb="FFA3A3A3"/>
      </right>
      <top style="medium">
        <color rgb="FFA3A3A3"/>
      </top>
      <bottom style="medium">
        <color rgb="FFA3A3A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0" fillId="0" borderId="1" xfId="0" applyNumberForma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0" xfId="0" applyFont="1"/>
    <xf numFmtId="0" fontId="5" fillId="0" borderId="6" xfId="0" applyFont="1" applyFill="1" applyBorder="1" applyAlignment="1">
      <alignment vertical="center"/>
    </xf>
    <xf numFmtId="0" fontId="5" fillId="0" borderId="7" xfId="0" applyFont="1" applyFill="1" applyBorder="1" applyAlignment="1">
      <alignment horizontal="right" vertical="center"/>
    </xf>
    <xf numFmtId="0" fontId="0" fillId="0" borderId="0" xfId="0" applyFill="1"/>
    <xf numFmtId="0" fontId="5" fillId="0" borderId="7" xfId="0" applyFont="1" applyFill="1" applyBorder="1" applyAlignment="1">
      <alignment vertical="center"/>
    </xf>
    <xf numFmtId="49" fontId="0" fillId="0" borderId="8" xfId="0" applyNumberFormat="1" applyBorder="1"/>
    <xf numFmtId="0" fontId="0" fillId="0" borderId="2" xfId="0" applyBorder="1"/>
    <xf numFmtId="0" fontId="0" fillId="3" borderId="2" xfId="0" applyFill="1" applyBorder="1"/>
    <xf numFmtId="0" fontId="0" fillId="0" borderId="9" xfId="0" applyBorder="1"/>
    <xf numFmtId="0" fontId="0" fillId="2" borderId="0" xfId="0" applyFill="1"/>
    <xf numFmtId="49" fontId="0" fillId="0" borderId="10" xfId="0" applyNumberFormat="1" applyBorder="1"/>
    <xf numFmtId="0" fontId="0" fillId="0" borderId="11" xfId="0" applyBorder="1"/>
    <xf numFmtId="0" fontId="0" fillId="3" borderId="11" xfId="0" applyFill="1" applyBorder="1"/>
    <xf numFmtId="0" fontId="0" fillId="0" borderId="12" xfId="0" applyBorder="1"/>
    <xf numFmtId="0" fontId="0" fillId="3" borderId="9" xfId="0" applyFill="1" applyBorder="1"/>
    <xf numFmtId="164" fontId="0" fillId="0" borderId="0" xfId="0" applyNumberFormat="1"/>
    <xf numFmtId="164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NaCl Conductivity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NaCl!$B$2</c:f>
              <c:strCache>
                <c:ptCount val="1"/>
                <c:pt idx="0">
                  <c:v>Initial Conductivity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NaCl!$A$3:$A$12</c:f>
              <c:strCache>
                <c:ptCount val="10"/>
                <c:pt idx="0">
                  <c:v>0.5% NaCl LFP</c:v>
                </c:pt>
                <c:pt idx="1">
                  <c:v>1% NaCl LFP</c:v>
                </c:pt>
                <c:pt idx="2">
                  <c:v>5% NaCl LFP</c:v>
                </c:pt>
                <c:pt idx="3">
                  <c:v>10% NaCl LFP</c:v>
                </c:pt>
                <c:pt idx="4">
                  <c:v>15% NaCl LFP</c:v>
                </c:pt>
                <c:pt idx="5">
                  <c:v>0.5% NaCl NMC</c:v>
                </c:pt>
                <c:pt idx="6">
                  <c:v>1% NaCl NMC</c:v>
                </c:pt>
                <c:pt idx="7">
                  <c:v>5% NaCl NMC</c:v>
                </c:pt>
                <c:pt idx="8">
                  <c:v>10% NaCl NMC</c:v>
                </c:pt>
                <c:pt idx="9">
                  <c:v>15% NaCl NMC</c:v>
                </c:pt>
              </c:strCache>
            </c:strRef>
          </c:cat>
          <c:val>
            <c:numRef>
              <c:f>NaCl!$B$3:$B$12</c:f>
              <c:numCache>
                <c:formatCode>General</c:formatCode>
                <c:ptCount val="10"/>
                <c:pt idx="0">
                  <c:v>10.31</c:v>
                </c:pt>
                <c:pt idx="1">
                  <c:v>22.23</c:v>
                </c:pt>
                <c:pt idx="2">
                  <c:v>84.34</c:v>
                </c:pt>
                <c:pt idx="3">
                  <c:v>147</c:v>
                </c:pt>
                <c:pt idx="4">
                  <c:v>190.6</c:v>
                </c:pt>
                <c:pt idx="5">
                  <c:v>11.88</c:v>
                </c:pt>
                <c:pt idx="6">
                  <c:v>21.62</c:v>
                </c:pt>
                <c:pt idx="7">
                  <c:v>91.44</c:v>
                </c:pt>
                <c:pt idx="8">
                  <c:v>155.1</c:v>
                </c:pt>
                <c:pt idx="9">
                  <c:v>180.4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F2-4CE0-946B-98339D0D458C}"/>
            </c:ext>
          </c:extLst>
        </c:ser>
        <c:ser>
          <c:idx val="1"/>
          <c:order val="1"/>
          <c:tx>
            <c:strRef>
              <c:f>NaCl!$C$2</c:f>
              <c:strCache>
                <c:ptCount val="1"/>
                <c:pt idx="0">
                  <c:v>Final Conductivity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NaCl!$A$3:$A$12</c:f>
              <c:strCache>
                <c:ptCount val="10"/>
                <c:pt idx="0">
                  <c:v>0.5% NaCl LFP</c:v>
                </c:pt>
                <c:pt idx="1">
                  <c:v>1% NaCl LFP</c:v>
                </c:pt>
                <c:pt idx="2">
                  <c:v>5% NaCl LFP</c:v>
                </c:pt>
                <c:pt idx="3">
                  <c:v>10% NaCl LFP</c:v>
                </c:pt>
                <c:pt idx="4">
                  <c:v>15% NaCl LFP</c:v>
                </c:pt>
                <c:pt idx="5">
                  <c:v>0.5% NaCl NMC</c:v>
                </c:pt>
                <c:pt idx="6">
                  <c:v>1% NaCl NMC</c:v>
                </c:pt>
                <c:pt idx="7">
                  <c:v>5% NaCl NMC</c:v>
                </c:pt>
                <c:pt idx="8">
                  <c:v>10% NaCl NMC</c:v>
                </c:pt>
                <c:pt idx="9">
                  <c:v>15% NaCl NMC</c:v>
                </c:pt>
              </c:strCache>
            </c:strRef>
          </c:cat>
          <c:val>
            <c:numRef>
              <c:f>NaCl!$C$3:$C$12</c:f>
              <c:numCache>
                <c:formatCode>General</c:formatCode>
                <c:ptCount val="10"/>
                <c:pt idx="0">
                  <c:v>11.35</c:v>
                </c:pt>
                <c:pt idx="1">
                  <c:v>21.81</c:v>
                </c:pt>
                <c:pt idx="2">
                  <c:v>88.25</c:v>
                </c:pt>
                <c:pt idx="3">
                  <c:v>88.58</c:v>
                </c:pt>
                <c:pt idx="4">
                  <c:v>204.7</c:v>
                </c:pt>
                <c:pt idx="5">
                  <c:v>13.58</c:v>
                </c:pt>
                <c:pt idx="6">
                  <c:v>23.76</c:v>
                </c:pt>
                <c:pt idx="7">
                  <c:v>97.03</c:v>
                </c:pt>
                <c:pt idx="8">
                  <c:v>171.1</c:v>
                </c:pt>
                <c:pt idx="9">
                  <c:v>200.1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F2-4CE0-946B-98339D0D4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0521135"/>
        <c:axId val="970521615"/>
      </c:barChart>
      <c:catAx>
        <c:axId val="9705211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0521615"/>
        <c:crosses val="autoZero"/>
        <c:auto val="1"/>
        <c:lblAlgn val="ctr"/>
        <c:lblOffset val="100"/>
        <c:noMultiLvlLbl val="0"/>
      </c:catAx>
      <c:valAx>
        <c:axId val="9705216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Conductivity (mS/cm)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05211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NaOH Conductivity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NaOH!$C$1</c:f>
              <c:strCache>
                <c:ptCount val="1"/>
                <c:pt idx="0">
                  <c:v>Initial conductivity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NaOH!$A$2:$A$11</c:f>
              <c:strCache>
                <c:ptCount val="10"/>
                <c:pt idx="0">
                  <c:v>0.5% NaOH LFP</c:v>
                </c:pt>
                <c:pt idx="1">
                  <c:v>1% NaOH LFP</c:v>
                </c:pt>
                <c:pt idx="2">
                  <c:v>5% NaOH LFP</c:v>
                </c:pt>
                <c:pt idx="3">
                  <c:v>10% NaOH LFP</c:v>
                </c:pt>
                <c:pt idx="4">
                  <c:v>15% NaOH LFP</c:v>
                </c:pt>
                <c:pt idx="5">
                  <c:v>0.5% NaOH NMC</c:v>
                </c:pt>
                <c:pt idx="6">
                  <c:v>1% NaOH NMC</c:v>
                </c:pt>
                <c:pt idx="7">
                  <c:v>5% NaOH NMC</c:v>
                </c:pt>
                <c:pt idx="8">
                  <c:v>10% NaOH NMC</c:v>
                </c:pt>
                <c:pt idx="9">
                  <c:v>15% NaOH NMC</c:v>
                </c:pt>
              </c:strCache>
            </c:strRef>
          </c:cat>
          <c:val>
            <c:numRef>
              <c:f>NaOH!$C$2:$C$11</c:f>
              <c:numCache>
                <c:formatCode>General</c:formatCode>
                <c:ptCount val="10"/>
                <c:pt idx="0">
                  <c:v>29.01</c:v>
                </c:pt>
                <c:pt idx="1">
                  <c:v>57.35</c:v>
                </c:pt>
                <c:pt idx="2">
                  <c:v>229.5</c:v>
                </c:pt>
                <c:pt idx="3">
                  <c:v>291.39999999999998</c:v>
                </c:pt>
                <c:pt idx="4">
                  <c:v>433.5</c:v>
                </c:pt>
                <c:pt idx="5">
                  <c:v>18.14</c:v>
                </c:pt>
                <c:pt idx="6">
                  <c:v>45.34</c:v>
                </c:pt>
                <c:pt idx="7">
                  <c:v>174</c:v>
                </c:pt>
                <c:pt idx="8">
                  <c:v>265.2</c:v>
                </c:pt>
                <c:pt idx="9">
                  <c:v>438.9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DB-467A-A01D-DA27334F21FA}"/>
            </c:ext>
          </c:extLst>
        </c:ser>
        <c:ser>
          <c:idx val="1"/>
          <c:order val="1"/>
          <c:tx>
            <c:strRef>
              <c:f>NaOH!$E$1</c:f>
              <c:strCache>
                <c:ptCount val="1"/>
                <c:pt idx="0">
                  <c:v>Final conductivity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NaOH!$A$2:$A$11</c:f>
              <c:strCache>
                <c:ptCount val="10"/>
                <c:pt idx="0">
                  <c:v>0.5% NaOH LFP</c:v>
                </c:pt>
                <c:pt idx="1">
                  <c:v>1% NaOH LFP</c:v>
                </c:pt>
                <c:pt idx="2">
                  <c:v>5% NaOH LFP</c:v>
                </c:pt>
                <c:pt idx="3">
                  <c:v>10% NaOH LFP</c:v>
                </c:pt>
                <c:pt idx="4">
                  <c:v>15% NaOH LFP</c:v>
                </c:pt>
                <c:pt idx="5">
                  <c:v>0.5% NaOH NMC</c:v>
                </c:pt>
                <c:pt idx="6">
                  <c:v>1% NaOH NMC</c:v>
                </c:pt>
                <c:pt idx="7">
                  <c:v>5% NaOH NMC</c:v>
                </c:pt>
                <c:pt idx="8">
                  <c:v>10% NaOH NMC</c:v>
                </c:pt>
                <c:pt idx="9">
                  <c:v>15% NaOH NMC</c:v>
                </c:pt>
              </c:strCache>
            </c:strRef>
          </c:cat>
          <c:val>
            <c:numRef>
              <c:f>NaOH!$E$2:$E$11</c:f>
              <c:numCache>
                <c:formatCode>General</c:formatCode>
                <c:ptCount val="10"/>
                <c:pt idx="0">
                  <c:v>11.39</c:v>
                </c:pt>
                <c:pt idx="1">
                  <c:v>37.590000000000003</c:v>
                </c:pt>
                <c:pt idx="2">
                  <c:v>201.7</c:v>
                </c:pt>
                <c:pt idx="3">
                  <c:v>347.2</c:v>
                </c:pt>
                <c:pt idx="4">
                  <c:v>413.7</c:v>
                </c:pt>
                <c:pt idx="5">
                  <c:v>13.58</c:v>
                </c:pt>
                <c:pt idx="6">
                  <c:v>40.57</c:v>
                </c:pt>
                <c:pt idx="7">
                  <c:v>203.7</c:v>
                </c:pt>
                <c:pt idx="8">
                  <c:v>343.5</c:v>
                </c:pt>
                <c:pt idx="9">
                  <c:v>389.4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DB-467A-A01D-DA27334F2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88330127"/>
        <c:axId val="788333967"/>
      </c:barChart>
      <c:catAx>
        <c:axId val="7883301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33967"/>
        <c:crosses val="autoZero"/>
        <c:auto val="1"/>
        <c:lblAlgn val="ctr"/>
        <c:lblOffset val="100"/>
        <c:noMultiLvlLbl val="0"/>
      </c:catAx>
      <c:valAx>
        <c:axId val="788333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Conductivity (ms/cm)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301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NaOH pH change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NaOH!$B$1</c:f>
              <c:strCache>
                <c:ptCount val="1"/>
                <c:pt idx="0">
                  <c:v>Initial pH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NaOH!$A$2:$A$11</c:f>
              <c:strCache>
                <c:ptCount val="10"/>
                <c:pt idx="0">
                  <c:v>0.5% NaOH LFP</c:v>
                </c:pt>
                <c:pt idx="1">
                  <c:v>1% NaOH LFP</c:v>
                </c:pt>
                <c:pt idx="2">
                  <c:v>5% NaOH LFP</c:v>
                </c:pt>
                <c:pt idx="3">
                  <c:v>10% NaOH LFP</c:v>
                </c:pt>
                <c:pt idx="4">
                  <c:v>15% NaOH LFP</c:v>
                </c:pt>
                <c:pt idx="5">
                  <c:v>0.5% NaOH NMC</c:v>
                </c:pt>
                <c:pt idx="6">
                  <c:v>1% NaOH NMC</c:v>
                </c:pt>
                <c:pt idx="7">
                  <c:v>5% NaOH NMC</c:v>
                </c:pt>
                <c:pt idx="8">
                  <c:v>10% NaOH NMC</c:v>
                </c:pt>
                <c:pt idx="9">
                  <c:v>15% NaOH NMC</c:v>
                </c:pt>
              </c:strCache>
            </c:strRef>
          </c:cat>
          <c:val>
            <c:numRef>
              <c:f>NaOH!$B$2:$B$11</c:f>
              <c:numCache>
                <c:formatCode>General</c:formatCode>
                <c:ptCount val="10"/>
                <c:pt idx="0">
                  <c:v>13.43</c:v>
                </c:pt>
                <c:pt idx="1">
                  <c:v>13.7</c:v>
                </c:pt>
                <c:pt idx="2">
                  <c:v>14.17</c:v>
                </c:pt>
                <c:pt idx="3">
                  <c:v>14.3</c:v>
                </c:pt>
                <c:pt idx="4">
                  <c:v>14.37</c:v>
                </c:pt>
                <c:pt idx="5">
                  <c:v>13.3</c:v>
                </c:pt>
                <c:pt idx="6">
                  <c:v>13.6</c:v>
                </c:pt>
                <c:pt idx="7">
                  <c:v>14.04</c:v>
                </c:pt>
                <c:pt idx="8">
                  <c:v>14.13</c:v>
                </c:pt>
                <c:pt idx="9">
                  <c:v>14.31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CC-419D-8CA7-B3FBACD65871}"/>
            </c:ext>
          </c:extLst>
        </c:ser>
        <c:ser>
          <c:idx val="1"/>
          <c:order val="1"/>
          <c:tx>
            <c:strRef>
              <c:f>NaOH!$D$1</c:f>
              <c:strCache>
                <c:ptCount val="1"/>
                <c:pt idx="0">
                  <c:v>Final pH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NaOH!$A$2:$A$11</c:f>
              <c:strCache>
                <c:ptCount val="10"/>
                <c:pt idx="0">
                  <c:v>0.5% NaOH LFP</c:v>
                </c:pt>
                <c:pt idx="1">
                  <c:v>1% NaOH LFP</c:v>
                </c:pt>
                <c:pt idx="2">
                  <c:v>5% NaOH LFP</c:v>
                </c:pt>
                <c:pt idx="3">
                  <c:v>10% NaOH LFP</c:v>
                </c:pt>
                <c:pt idx="4">
                  <c:v>15% NaOH LFP</c:v>
                </c:pt>
                <c:pt idx="5">
                  <c:v>0.5% NaOH NMC</c:v>
                </c:pt>
                <c:pt idx="6">
                  <c:v>1% NaOH NMC</c:v>
                </c:pt>
                <c:pt idx="7">
                  <c:v>5% NaOH NMC</c:v>
                </c:pt>
                <c:pt idx="8">
                  <c:v>10% NaOH NMC</c:v>
                </c:pt>
                <c:pt idx="9">
                  <c:v>15% NaOH NMC</c:v>
                </c:pt>
              </c:strCache>
            </c:strRef>
          </c:cat>
          <c:val>
            <c:numRef>
              <c:f>NaOH!$D$2:$D$11</c:f>
              <c:numCache>
                <c:formatCode>General</c:formatCode>
                <c:ptCount val="10"/>
                <c:pt idx="0">
                  <c:v>12.33</c:v>
                </c:pt>
                <c:pt idx="1">
                  <c:v>12.76</c:v>
                </c:pt>
                <c:pt idx="2">
                  <c:v>13.47</c:v>
                </c:pt>
                <c:pt idx="3">
                  <c:v>13.7</c:v>
                </c:pt>
                <c:pt idx="4">
                  <c:v>13.83</c:v>
                </c:pt>
                <c:pt idx="5">
                  <c:v>12.39</c:v>
                </c:pt>
                <c:pt idx="6">
                  <c:v>12.87</c:v>
                </c:pt>
                <c:pt idx="7">
                  <c:v>13.44</c:v>
                </c:pt>
                <c:pt idx="8">
                  <c:v>13.57</c:v>
                </c:pt>
                <c:pt idx="9">
                  <c:v>13.84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CC-419D-8CA7-B3FBACD658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88330127"/>
        <c:axId val="788333967"/>
      </c:barChart>
      <c:catAx>
        <c:axId val="7883301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33967"/>
        <c:crosses val="autoZero"/>
        <c:auto val="1"/>
        <c:lblAlgn val="ctr"/>
        <c:lblOffset val="100"/>
        <c:noMultiLvlLbl val="0"/>
      </c:catAx>
      <c:valAx>
        <c:axId val="788333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Conductivity (ms/cm)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301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NaOH pH change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NaHCO3!$B$16</c:f>
              <c:strCache>
                <c:ptCount val="1"/>
                <c:pt idx="0">
                  <c:v>Initial pH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NaHCO3!$A$5:$A$14</c:f>
              <c:strCache>
                <c:ptCount val="10"/>
                <c:pt idx="0">
                  <c:v>0.5% NaHCO3 LFP</c:v>
                </c:pt>
                <c:pt idx="1">
                  <c:v>1% NaHCO3  LFP</c:v>
                </c:pt>
                <c:pt idx="2">
                  <c:v>5% NaHCO3  LFP</c:v>
                </c:pt>
                <c:pt idx="3">
                  <c:v>10% NaHCO3  LFP</c:v>
                </c:pt>
                <c:pt idx="4">
                  <c:v>15% NaHCO3  LFP</c:v>
                </c:pt>
                <c:pt idx="5">
                  <c:v>0.5% NaHCO3 NMC</c:v>
                </c:pt>
                <c:pt idx="6">
                  <c:v>1% NaHCO3  NMC</c:v>
                </c:pt>
                <c:pt idx="7">
                  <c:v>5% NaHCO3  NMC</c:v>
                </c:pt>
                <c:pt idx="8">
                  <c:v>10% NaHCO3  NMC</c:v>
                </c:pt>
                <c:pt idx="9">
                  <c:v>15%NaHCO3  NMC</c:v>
                </c:pt>
              </c:strCache>
            </c:strRef>
          </c:cat>
          <c:val>
            <c:numRef>
              <c:f>NaHCO3!$B$17:$B$26</c:f>
              <c:numCache>
                <c:formatCode>General</c:formatCode>
                <c:ptCount val="10"/>
                <c:pt idx="0">
                  <c:v>8.5500000000000007</c:v>
                </c:pt>
                <c:pt idx="1">
                  <c:v>8.49</c:v>
                </c:pt>
                <c:pt idx="2">
                  <c:v>8.31</c:v>
                </c:pt>
                <c:pt idx="3">
                  <c:v>8.27</c:v>
                </c:pt>
                <c:pt idx="4">
                  <c:v>8.4</c:v>
                </c:pt>
                <c:pt idx="5">
                  <c:v>8.57</c:v>
                </c:pt>
                <c:pt idx="6">
                  <c:v>8.64</c:v>
                </c:pt>
                <c:pt idx="7">
                  <c:v>8.36</c:v>
                </c:pt>
                <c:pt idx="8">
                  <c:v>8.2799999999999994</c:v>
                </c:pt>
                <c:pt idx="9">
                  <c:v>8.2899999999999991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E6-42CC-992B-9D939CE53EF5}"/>
            </c:ext>
          </c:extLst>
        </c:ser>
        <c:ser>
          <c:idx val="1"/>
          <c:order val="1"/>
          <c:tx>
            <c:strRef>
              <c:f>NaHCO3!$C$16</c:f>
              <c:strCache>
                <c:ptCount val="1"/>
                <c:pt idx="0">
                  <c:v>Final pH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NaHCO3!$A$5:$A$14</c:f>
              <c:strCache>
                <c:ptCount val="10"/>
                <c:pt idx="0">
                  <c:v>0.5% NaHCO3 LFP</c:v>
                </c:pt>
                <c:pt idx="1">
                  <c:v>1% NaHCO3  LFP</c:v>
                </c:pt>
                <c:pt idx="2">
                  <c:v>5% NaHCO3  LFP</c:v>
                </c:pt>
                <c:pt idx="3">
                  <c:v>10% NaHCO3  LFP</c:v>
                </c:pt>
                <c:pt idx="4">
                  <c:v>15% NaHCO3  LFP</c:v>
                </c:pt>
                <c:pt idx="5">
                  <c:v>0.5% NaHCO3 NMC</c:v>
                </c:pt>
                <c:pt idx="6">
                  <c:v>1% NaHCO3  NMC</c:v>
                </c:pt>
                <c:pt idx="7">
                  <c:v>5% NaHCO3  NMC</c:v>
                </c:pt>
                <c:pt idx="8">
                  <c:v>10% NaHCO3  NMC</c:v>
                </c:pt>
                <c:pt idx="9">
                  <c:v>15%NaHCO3  NMC</c:v>
                </c:pt>
              </c:strCache>
            </c:strRef>
          </c:cat>
          <c:val>
            <c:numRef>
              <c:f>NaHCO3!$C$17:$C$26</c:f>
              <c:numCache>
                <c:formatCode>General</c:formatCode>
                <c:ptCount val="10"/>
                <c:pt idx="0">
                  <c:v>9.4499999999999993</c:v>
                </c:pt>
                <c:pt idx="1">
                  <c:v>9.39</c:v>
                </c:pt>
                <c:pt idx="2">
                  <c:v>9.16</c:v>
                </c:pt>
                <c:pt idx="3">
                  <c:v>9.01</c:v>
                </c:pt>
                <c:pt idx="4">
                  <c:v>8.99</c:v>
                </c:pt>
                <c:pt idx="5">
                  <c:v>9.58</c:v>
                </c:pt>
                <c:pt idx="6">
                  <c:v>9.57</c:v>
                </c:pt>
                <c:pt idx="7">
                  <c:v>9.25</c:v>
                </c:pt>
                <c:pt idx="8">
                  <c:v>9.08</c:v>
                </c:pt>
                <c:pt idx="9">
                  <c:v>9.0299999999999994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E6-42CC-992B-9D939CE53E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88330127"/>
        <c:axId val="788333967"/>
      </c:barChart>
      <c:catAx>
        <c:axId val="7883301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33967"/>
        <c:crosses val="autoZero"/>
        <c:auto val="1"/>
        <c:lblAlgn val="ctr"/>
        <c:lblOffset val="100"/>
        <c:noMultiLvlLbl val="0"/>
      </c:catAx>
      <c:valAx>
        <c:axId val="788333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Conductivity (ms/cm)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3301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FeSO4!$C$3</c:f>
              <c:strCache>
                <c:ptCount val="1"/>
                <c:pt idx="0">
                  <c:v>Final Conductivity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FeSO4!$B$4:$B$13</c:f>
              <c:strCache>
                <c:ptCount val="10"/>
                <c:pt idx="0">
                  <c:v>0.5% NaHCO3 LFP</c:v>
                </c:pt>
                <c:pt idx="1">
                  <c:v>1% NaHCO3  LFP</c:v>
                </c:pt>
                <c:pt idx="2">
                  <c:v>5% NaHCO3  LFP</c:v>
                </c:pt>
                <c:pt idx="3">
                  <c:v>10% NaHCO3  LFP</c:v>
                </c:pt>
                <c:pt idx="4">
                  <c:v>15% NaHCO3  LFP</c:v>
                </c:pt>
                <c:pt idx="5">
                  <c:v>0.5% NaHCO3 NMC</c:v>
                </c:pt>
                <c:pt idx="6">
                  <c:v>1% NaHCO3  NMC</c:v>
                </c:pt>
                <c:pt idx="7">
                  <c:v>5% NaHCO3  NMC</c:v>
                </c:pt>
                <c:pt idx="8">
                  <c:v>10% NaHCO3  NMC</c:v>
                </c:pt>
                <c:pt idx="9">
                  <c:v>15%NaHCO3  NMC</c:v>
                </c:pt>
              </c:strCache>
            </c:strRef>
          </c:cat>
          <c:val>
            <c:numRef>
              <c:f>FeSO4!$C$4:$C$13</c:f>
              <c:numCache>
                <c:formatCode>General</c:formatCode>
                <c:ptCount val="10"/>
                <c:pt idx="0">
                  <c:v>2.6920000000000002</c:v>
                </c:pt>
                <c:pt idx="1">
                  <c:v>5.2750000000000004</c:v>
                </c:pt>
                <c:pt idx="2">
                  <c:v>18.71</c:v>
                </c:pt>
                <c:pt idx="3">
                  <c:v>31.86</c:v>
                </c:pt>
                <c:pt idx="4">
                  <c:v>39.229999999999997</c:v>
                </c:pt>
                <c:pt idx="5">
                  <c:v>3.0750000000000002</c:v>
                </c:pt>
                <c:pt idx="6">
                  <c:v>5.2590000000000003</c:v>
                </c:pt>
                <c:pt idx="7">
                  <c:v>18.829999999999998</c:v>
                </c:pt>
                <c:pt idx="8">
                  <c:v>30.83</c:v>
                </c:pt>
                <c:pt idx="9">
                  <c:v>40.21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8D-4B5E-9E37-F98EF542D8D0}"/>
            </c:ext>
          </c:extLst>
        </c:ser>
        <c:ser>
          <c:idx val="1"/>
          <c:order val="1"/>
          <c:tx>
            <c:strRef>
              <c:f>FeSO4!$D$3</c:f>
              <c:strCache>
                <c:ptCount val="1"/>
                <c:pt idx="0">
                  <c:v>Initial Conductivity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FeSO4!$B$4:$B$13</c:f>
              <c:strCache>
                <c:ptCount val="10"/>
                <c:pt idx="0">
                  <c:v>0.5% NaHCO3 LFP</c:v>
                </c:pt>
                <c:pt idx="1">
                  <c:v>1% NaHCO3  LFP</c:v>
                </c:pt>
                <c:pt idx="2">
                  <c:v>5% NaHCO3  LFP</c:v>
                </c:pt>
                <c:pt idx="3">
                  <c:v>10% NaHCO3  LFP</c:v>
                </c:pt>
                <c:pt idx="4">
                  <c:v>15% NaHCO3  LFP</c:v>
                </c:pt>
                <c:pt idx="5">
                  <c:v>0.5% NaHCO3 NMC</c:v>
                </c:pt>
                <c:pt idx="6">
                  <c:v>1% NaHCO3  NMC</c:v>
                </c:pt>
                <c:pt idx="7">
                  <c:v>5% NaHCO3  NMC</c:v>
                </c:pt>
                <c:pt idx="8">
                  <c:v>10% NaHCO3  NMC</c:v>
                </c:pt>
                <c:pt idx="9">
                  <c:v>15%NaHCO3  NMC</c:v>
                </c:pt>
              </c:strCache>
            </c:strRef>
          </c:cat>
          <c:val>
            <c:numRef>
              <c:f>FeSO4!$D$4:$D$13</c:f>
              <c:numCache>
                <c:formatCode>General</c:formatCode>
                <c:ptCount val="10"/>
                <c:pt idx="0">
                  <c:v>2.9940000000000002</c:v>
                </c:pt>
                <c:pt idx="1">
                  <c:v>5.1950000000000003</c:v>
                </c:pt>
                <c:pt idx="2">
                  <c:v>18.03</c:v>
                </c:pt>
                <c:pt idx="3">
                  <c:v>29.21</c:v>
                </c:pt>
                <c:pt idx="4">
                  <c:v>39</c:v>
                </c:pt>
                <c:pt idx="5">
                  <c:v>3.028</c:v>
                </c:pt>
                <c:pt idx="6">
                  <c:v>5.3239999999999998</c:v>
                </c:pt>
                <c:pt idx="7">
                  <c:v>18.52</c:v>
                </c:pt>
                <c:pt idx="8">
                  <c:v>29.33</c:v>
                </c:pt>
                <c:pt idx="9">
                  <c:v>39.06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8D-4B5E-9E37-F98EF542D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0515855"/>
        <c:axId val="970517295"/>
      </c:barChart>
      <c:catAx>
        <c:axId val="9705158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0517295"/>
        <c:crosses val="autoZero"/>
        <c:auto val="0"/>
        <c:lblAlgn val="ctr"/>
        <c:lblOffset val="100"/>
        <c:noMultiLvlLbl val="0"/>
      </c:catAx>
      <c:valAx>
        <c:axId val="970517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05158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Initial</a:t>
            </a:r>
            <a:r>
              <a:rPr lang="en-US" baseline="0"/>
              <a:t> and Final pH of LFP batteries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pH!$B$3</c:f>
              <c:strCache>
                <c:ptCount val="1"/>
                <c:pt idx="0">
                  <c:v>0.5%  LFP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pH!$C$2:$J$2</c:f>
              <c:strCache>
                <c:ptCount val="8"/>
                <c:pt idx="0">
                  <c:v>NaCl Initial pH</c:v>
                </c:pt>
                <c:pt idx="1">
                  <c:v>NaCl Final pH</c:v>
                </c:pt>
                <c:pt idx="2">
                  <c:v>NaOH Initial pH</c:v>
                </c:pt>
                <c:pt idx="3">
                  <c:v>NaOH Final pH</c:v>
                </c:pt>
                <c:pt idx="4">
                  <c:v>FeSO4 Initial pH</c:v>
                </c:pt>
                <c:pt idx="5">
                  <c:v>FeSO4 Final pH</c:v>
                </c:pt>
                <c:pt idx="6">
                  <c:v>NaHCO3 Initial pH</c:v>
                </c:pt>
                <c:pt idx="7">
                  <c:v>NaHCO3 Final pH</c:v>
                </c:pt>
              </c:strCache>
            </c:strRef>
          </c:cat>
          <c:val>
            <c:numRef>
              <c:f>pH!$C$3:$J$3</c:f>
              <c:numCache>
                <c:formatCode>General</c:formatCode>
                <c:ptCount val="8"/>
                <c:pt idx="0">
                  <c:v>5.9</c:v>
                </c:pt>
                <c:pt idx="1">
                  <c:v>6.58</c:v>
                </c:pt>
                <c:pt idx="2">
                  <c:v>13.43</c:v>
                </c:pt>
                <c:pt idx="3">
                  <c:v>12.33</c:v>
                </c:pt>
                <c:pt idx="4">
                  <c:v>4.0890000000000004</c:v>
                </c:pt>
                <c:pt idx="5">
                  <c:v>5.87</c:v>
                </c:pt>
                <c:pt idx="6">
                  <c:v>8.5500000000000007</c:v>
                </c:pt>
                <c:pt idx="7">
                  <c:v>9.4499999999999993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36-4233-999F-EDC91634A705}"/>
            </c:ext>
          </c:extLst>
        </c:ser>
        <c:ser>
          <c:idx val="1"/>
          <c:order val="1"/>
          <c:tx>
            <c:strRef>
              <c:f>pH!$B$4</c:f>
              <c:strCache>
                <c:ptCount val="1"/>
                <c:pt idx="0">
                  <c:v>1%  LFP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pH!$C$2:$J$2</c:f>
              <c:strCache>
                <c:ptCount val="8"/>
                <c:pt idx="0">
                  <c:v>NaCl Initial pH</c:v>
                </c:pt>
                <c:pt idx="1">
                  <c:v>NaCl Final pH</c:v>
                </c:pt>
                <c:pt idx="2">
                  <c:v>NaOH Initial pH</c:v>
                </c:pt>
                <c:pt idx="3">
                  <c:v>NaOH Final pH</c:v>
                </c:pt>
                <c:pt idx="4">
                  <c:v>FeSO4 Initial pH</c:v>
                </c:pt>
                <c:pt idx="5">
                  <c:v>FeSO4 Final pH</c:v>
                </c:pt>
                <c:pt idx="6">
                  <c:v>NaHCO3 Initial pH</c:v>
                </c:pt>
                <c:pt idx="7">
                  <c:v>NaHCO3 Final pH</c:v>
                </c:pt>
              </c:strCache>
            </c:strRef>
          </c:cat>
          <c:val>
            <c:numRef>
              <c:f>pH!$C$4:$J$4</c:f>
              <c:numCache>
                <c:formatCode>General</c:formatCode>
                <c:ptCount val="8"/>
                <c:pt idx="0">
                  <c:v>6.1680000000000001</c:v>
                </c:pt>
                <c:pt idx="1">
                  <c:v>6.4720000000000004</c:v>
                </c:pt>
                <c:pt idx="2">
                  <c:v>13.7</c:v>
                </c:pt>
                <c:pt idx="3">
                  <c:v>12.76</c:v>
                </c:pt>
                <c:pt idx="4">
                  <c:v>3.85</c:v>
                </c:pt>
                <c:pt idx="5">
                  <c:v>5.62</c:v>
                </c:pt>
                <c:pt idx="6">
                  <c:v>8.49</c:v>
                </c:pt>
                <c:pt idx="7">
                  <c:v>9.39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36-4233-999F-EDC91634A705}"/>
            </c:ext>
          </c:extLst>
        </c:ser>
        <c:ser>
          <c:idx val="2"/>
          <c:order val="2"/>
          <c:tx>
            <c:strRef>
              <c:f>pH!$B$5</c:f>
              <c:strCache>
                <c:ptCount val="1"/>
                <c:pt idx="0">
                  <c:v>5%  LFP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pH!$C$2:$J$2</c:f>
              <c:strCache>
                <c:ptCount val="8"/>
                <c:pt idx="0">
                  <c:v>NaCl Initial pH</c:v>
                </c:pt>
                <c:pt idx="1">
                  <c:v>NaCl Final pH</c:v>
                </c:pt>
                <c:pt idx="2">
                  <c:v>NaOH Initial pH</c:v>
                </c:pt>
                <c:pt idx="3">
                  <c:v>NaOH Final pH</c:v>
                </c:pt>
                <c:pt idx="4">
                  <c:v>FeSO4 Initial pH</c:v>
                </c:pt>
                <c:pt idx="5">
                  <c:v>FeSO4 Final pH</c:v>
                </c:pt>
                <c:pt idx="6">
                  <c:v>NaHCO3 Initial pH</c:v>
                </c:pt>
                <c:pt idx="7">
                  <c:v>NaHCO3 Final pH</c:v>
                </c:pt>
              </c:strCache>
            </c:strRef>
          </c:cat>
          <c:val>
            <c:numRef>
              <c:f>pH!$C$5:$J$5</c:f>
              <c:numCache>
                <c:formatCode>General</c:formatCode>
                <c:ptCount val="8"/>
                <c:pt idx="0">
                  <c:v>6.6289999999999996</c:v>
                </c:pt>
                <c:pt idx="1">
                  <c:v>6.6459999999999999</c:v>
                </c:pt>
                <c:pt idx="2">
                  <c:v>14.17</c:v>
                </c:pt>
                <c:pt idx="3">
                  <c:v>13.47</c:v>
                </c:pt>
                <c:pt idx="4">
                  <c:v>3.41</c:v>
                </c:pt>
                <c:pt idx="5">
                  <c:v>3.2</c:v>
                </c:pt>
                <c:pt idx="6">
                  <c:v>8.31</c:v>
                </c:pt>
                <c:pt idx="7">
                  <c:v>9.16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36-4233-999F-EDC91634A705}"/>
            </c:ext>
          </c:extLst>
        </c:ser>
        <c:ser>
          <c:idx val="3"/>
          <c:order val="3"/>
          <c:tx>
            <c:strRef>
              <c:f>pH!$B$6</c:f>
              <c:strCache>
                <c:ptCount val="1"/>
                <c:pt idx="0">
                  <c:v>10% LFP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pH!$C$2:$J$2</c:f>
              <c:strCache>
                <c:ptCount val="8"/>
                <c:pt idx="0">
                  <c:v>NaCl Initial pH</c:v>
                </c:pt>
                <c:pt idx="1">
                  <c:v>NaCl Final pH</c:v>
                </c:pt>
                <c:pt idx="2">
                  <c:v>NaOH Initial pH</c:v>
                </c:pt>
                <c:pt idx="3">
                  <c:v>NaOH Final pH</c:v>
                </c:pt>
                <c:pt idx="4">
                  <c:v>FeSO4 Initial pH</c:v>
                </c:pt>
                <c:pt idx="5">
                  <c:v>FeSO4 Final pH</c:v>
                </c:pt>
                <c:pt idx="6">
                  <c:v>NaHCO3 Initial pH</c:v>
                </c:pt>
                <c:pt idx="7">
                  <c:v>NaHCO3 Final pH</c:v>
                </c:pt>
              </c:strCache>
            </c:strRef>
          </c:cat>
          <c:val>
            <c:numRef>
              <c:f>pH!$C$6:$J$6</c:f>
              <c:numCache>
                <c:formatCode>General</c:formatCode>
                <c:ptCount val="8"/>
                <c:pt idx="0">
                  <c:v>8.36</c:v>
                </c:pt>
                <c:pt idx="1">
                  <c:v>6.7759999999999998</c:v>
                </c:pt>
                <c:pt idx="2">
                  <c:v>14.3</c:v>
                </c:pt>
                <c:pt idx="3">
                  <c:v>13.7</c:v>
                </c:pt>
                <c:pt idx="4">
                  <c:v>3.32</c:v>
                </c:pt>
                <c:pt idx="5">
                  <c:v>3.13</c:v>
                </c:pt>
                <c:pt idx="6">
                  <c:v>8.27</c:v>
                </c:pt>
                <c:pt idx="7">
                  <c:v>9.01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36-4233-999F-EDC91634A705}"/>
            </c:ext>
          </c:extLst>
        </c:ser>
        <c:ser>
          <c:idx val="4"/>
          <c:order val="4"/>
          <c:tx>
            <c:strRef>
              <c:f>pH!$B$7</c:f>
              <c:strCache>
                <c:ptCount val="1"/>
                <c:pt idx="0">
                  <c:v>15%  LFP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pH!$C$2:$J$2</c:f>
              <c:strCache>
                <c:ptCount val="8"/>
                <c:pt idx="0">
                  <c:v>NaCl Initial pH</c:v>
                </c:pt>
                <c:pt idx="1">
                  <c:v>NaCl Final pH</c:v>
                </c:pt>
                <c:pt idx="2">
                  <c:v>NaOH Initial pH</c:v>
                </c:pt>
                <c:pt idx="3">
                  <c:v>NaOH Final pH</c:v>
                </c:pt>
                <c:pt idx="4">
                  <c:v>FeSO4 Initial pH</c:v>
                </c:pt>
                <c:pt idx="5">
                  <c:v>FeSO4 Final pH</c:v>
                </c:pt>
                <c:pt idx="6">
                  <c:v>NaHCO3 Initial pH</c:v>
                </c:pt>
                <c:pt idx="7">
                  <c:v>NaHCO3 Final pH</c:v>
                </c:pt>
              </c:strCache>
            </c:strRef>
          </c:cat>
          <c:val>
            <c:numRef>
              <c:f>pH!$C$7:$J$7</c:f>
              <c:numCache>
                <c:formatCode>General</c:formatCode>
                <c:ptCount val="8"/>
                <c:pt idx="0">
                  <c:v>7.8380000000000001</c:v>
                </c:pt>
                <c:pt idx="1">
                  <c:v>7.508</c:v>
                </c:pt>
                <c:pt idx="2">
                  <c:v>14.37</c:v>
                </c:pt>
                <c:pt idx="3">
                  <c:v>13.83</c:v>
                </c:pt>
                <c:pt idx="4">
                  <c:v>3.28</c:v>
                </c:pt>
                <c:pt idx="5">
                  <c:v>3</c:v>
                </c:pt>
                <c:pt idx="6">
                  <c:v>8.4</c:v>
                </c:pt>
                <c:pt idx="7">
                  <c:v>8.99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836-4233-999F-EDC91634A7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71540079"/>
        <c:axId val="1471527119"/>
      </c:barChart>
      <c:catAx>
        <c:axId val="1471540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1527119"/>
        <c:crosses val="autoZero"/>
        <c:auto val="1"/>
        <c:lblAlgn val="ctr"/>
        <c:lblOffset val="100"/>
        <c:noMultiLvlLbl val="0"/>
      </c:catAx>
      <c:valAx>
        <c:axId val="1471527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15400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Initial</a:t>
            </a:r>
            <a:r>
              <a:rPr lang="en-US" baseline="0"/>
              <a:t> and Final pH of NMC batteries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pH!$B$8</c:f>
              <c:strCache>
                <c:ptCount val="1"/>
                <c:pt idx="0">
                  <c:v>0.5%  NMC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pH!$C$2:$J$2</c:f>
              <c:strCache>
                <c:ptCount val="8"/>
                <c:pt idx="0">
                  <c:v>NaCl Initial pH</c:v>
                </c:pt>
                <c:pt idx="1">
                  <c:v>NaCl Final pH</c:v>
                </c:pt>
                <c:pt idx="2">
                  <c:v>NaOH Initial pH</c:v>
                </c:pt>
                <c:pt idx="3">
                  <c:v>NaOH Final pH</c:v>
                </c:pt>
                <c:pt idx="4">
                  <c:v>FeSO4 Initial pH</c:v>
                </c:pt>
                <c:pt idx="5">
                  <c:v>FeSO4 Final pH</c:v>
                </c:pt>
                <c:pt idx="6">
                  <c:v>NaHCO3 Initial pH</c:v>
                </c:pt>
                <c:pt idx="7">
                  <c:v>NaHCO3 Final pH</c:v>
                </c:pt>
              </c:strCache>
            </c:strRef>
          </c:cat>
          <c:val>
            <c:numRef>
              <c:f>pH!$C$8:$J$8</c:f>
              <c:numCache>
                <c:formatCode>General</c:formatCode>
                <c:ptCount val="8"/>
                <c:pt idx="0">
                  <c:v>5.8979999999999997</c:v>
                </c:pt>
                <c:pt idx="1">
                  <c:v>6.9379999999999997</c:v>
                </c:pt>
                <c:pt idx="2">
                  <c:v>13.3</c:v>
                </c:pt>
                <c:pt idx="3">
                  <c:v>12.39</c:v>
                </c:pt>
                <c:pt idx="4">
                  <c:v>3.84</c:v>
                </c:pt>
                <c:pt idx="5">
                  <c:v>5.95</c:v>
                </c:pt>
                <c:pt idx="6">
                  <c:v>8.57</c:v>
                </c:pt>
                <c:pt idx="7">
                  <c:v>9.58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79-423A-B7F5-0717B05EC218}"/>
            </c:ext>
          </c:extLst>
        </c:ser>
        <c:ser>
          <c:idx val="1"/>
          <c:order val="1"/>
          <c:tx>
            <c:strRef>
              <c:f>pH!$B$9</c:f>
              <c:strCache>
                <c:ptCount val="1"/>
                <c:pt idx="0">
                  <c:v>1%  NMC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pH!$C$2:$J$2</c:f>
              <c:strCache>
                <c:ptCount val="8"/>
                <c:pt idx="0">
                  <c:v>NaCl Initial pH</c:v>
                </c:pt>
                <c:pt idx="1">
                  <c:v>NaCl Final pH</c:v>
                </c:pt>
                <c:pt idx="2">
                  <c:v>NaOH Initial pH</c:v>
                </c:pt>
                <c:pt idx="3">
                  <c:v>NaOH Final pH</c:v>
                </c:pt>
                <c:pt idx="4">
                  <c:v>FeSO4 Initial pH</c:v>
                </c:pt>
                <c:pt idx="5">
                  <c:v>FeSO4 Final pH</c:v>
                </c:pt>
                <c:pt idx="6">
                  <c:v>NaHCO3 Initial pH</c:v>
                </c:pt>
                <c:pt idx="7">
                  <c:v>NaHCO3 Final pH</c:v>
                </c:pt>
              </c:strCache>
            </c:strRef>
          </c:cat>
          <c:val>
            <c:numRef>
              <c:f>pH!$C$9:$J$9</c:f>
              <c:numCache>
                <c:formatCode>General</c:formatCode>
                <c:ptCount val="8"/>
                <c:pt idx="0">
                  <c:v>6.0919999999999996</c:v>
                </c:pt>
                <c:pt idx="1">
                  <c:v>7.0069999999999997</c:v>
                </c:pt>
                <c:pt idx="2">
                  <c:v>13.6</c:v>
                </c:pt>
                <c:pt idx="3">
                  <c:v>12.87</c:v>
                </c:pt>
                <c:pt idx="4">
                  <c:v>3.62</c:v>
                </c:pt>
                <c:pt idx="5">
                  <c:v>5.57</c:v>
                </c:pt>
                <c:pt idx="6">
                  <c:v>8.64</c:v>
                </c:pt>
                <c:pt idx="7">
                  <c:v>9.57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79-423A-B7F5-0717B05EC218}"/>
            </c:ext>
          </c:extLst>
        </c:ser>
        <c:ser>
          <c:idx val="2"/>
          <c:order val="2"/>
          <c:tx>
            <c:strRef>
              <c:f>pH!$B$10</c:f>
              <c:strCache>
                <c:ptCount val="1"/>
                <c:pt idx="0">
                  <c:v>5%  NMC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pH!$C$2:$J$2</c:f>
              <c:strCache>
                <c:ptCount val="8"/>
                <c:pt idx="0">
                  <c:v>NaCl Initial pH</c:v>
                </c:pt>
                <c:pt idx="1">
                  <c:v>NaCl Final pH</c:v>
                </c:pt>
                <c:pt idx="2">
                  <c:v>NaOH Initial pH</c:v>
                </c:pt>
                <c:pt idx="3">
                  <c:v>NaOH Final pH</c:v>
                </c:pt>
                <c:pt idx="4">
                  <c:v>FeSO4 Initial pH</c:v>
                </c:pt>
                <c:pt idx="5">
                  <c:v>FeSO4 Final pH</c:v>
                </c:pt>
                <c:pt idx="6">
                  <c:v>NaHCO3 Initial pH</c:v>
                </c:pt>
                <c:pt idx="7">
                  <c:v>NaHCO3 Final pH</c:v>
                </c:pt>
              </c:strCache>
            </c:strRef>
          </c:cat>
          <c:val>
            <c:numRef>
              <c:f>pH!$C$10:$J$10</c:f>
              <c:numCache>
                <c:formatCode>General</c:formatCode>
                <c:ptCount val="8"/>
                <c:pt idx="0">
                  <c:v>6.7389999999999999</c:v>
                </c:pt>
                <c:pt idx="1">
                  <c:v>7.1379999999999999</c:v>
                </c:pt>
                <c:pt idx="2">
                  <c:v>14.04</c:v>
                </c:pt>
                <c:pt idx="3">
                  <c:v>13.44</c:v>
                </c:pt>
                <c:pt idx="4">
                  <c:v>3.2</c:v>
                </c:pt>
                <c:pt idx="5">
                  <c:v>3.39</c:v>
                </c:pt>
                <c:pt idx="6">
                  <c:v>8.36</c:v>
                </c:pt>
                <c:pt idx="7">
                  <c:v>9.25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79-423A-B7F5-0717B05EC218}"/>
            </c:ext>
          </c:extLst>
        </c:ser>
        <c:ser>
          <c:idx val="3"/>
          <c:order val="3"/>
          <c:tx>
            <c:strRef>
              <c:f>pH!$B$11</c:f>
              <c:strCache>
                <c:ptCount val="1"/>
                <c:pt idx="0">
                  <c:v>10%  NMC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pH!$C$2:$J$2</c:f>
              <c:strCache>
                <c:ptCount val="8"/>
                <c:pt idx="0">
                  <c:v>NaCl Initial pH</c:v>
                </c:pt>
                <c:pt idx="1">
                  <c:v>NaCl Final pH</c:v>
                </c:pt>
                <c:pt idx="2">
                  <c:v>NaOH Initial pH</c:v>
                </c:pt>
                <c:pt idx="3">
                  <c:v>NaOH Final pH</c:v>
                </c:pt>
                <c:pt idx="4">
                  <c:v>FeSO4 Initial pH</c:v>
                </c:pt>
                <c:pt idx="5">
                  <c:v>FeSO4 Final pH</c:v>
                </c:pt>
                <c:pt idx="6">
                  <c:v>NaHCO3 Initial pH</c:v>
                </c:pt>
                <c:pt idx="7">
                  <c:v>NaHCO3 Final pH</c:v>
                </c:pt>
              </c:strCache>
            </c:strRef>
          </c:cat>
          <c:val>
            <c:numRef>
              <c:f>pH!$C$11:$J$11</c:f>
              <c:numCache>
                <c:formatCode>General</c:formatCode>
                <c:ptCount val="8"/>
                <c:pt idx="0">
                  <c:v>8.3919999999999995</c:v>
                </c:pt>
                <c:pt idx="1">
                  <c:v>7.32</c:v>
                </c:pt>
                <c:pt idx="2">
                  <c:v>14.13</c:v>
                </c:pt>
                <c:pt idx="3">
                  <c:v>13.57</c:v>
                </c:pt>
                <c:pt idx="4">
                  <c:v>3.03</c:v>
                </c:pt>
                <c:pt idx="5">
                  <c:v>3.05</c:v>
                </c:pt>
                <c:pt idx="6">
                  <c:v>8.2799999999999994</c:v>
                </c:pt>
                <c:pt idx="7">
                  <c:v>9.08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79-423A-B7F5-0717B05EC218}"/>
            </c:ext>
          </c:extLst>
        </c:ser>
        <c:ser>
          <c:idx val="4"/>
          <c:order val="4"/>
          <c:tx>
            <c:strRef>
              <c:f>pH!$B$12</c:f>
              <c:strCache>
                <c:ptCount val="1"/>
                <c:pt idx="0">
                  <c:v>15%  NMC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pH!$C$2:$J$2</c:f>
              <c:strCache>
                <c:ptCount val="8"/>
                <c:pt idx="0">
                  <c:v>NaCl Initial pH</c:v>
                </c:pt>
                <c:pt idx="1">
                  <c:v>NaCl Final pH</c:v>
                </c:pt>
                <c:pt idx="2">
                  <c:v>NaOH Initial pH</c:v>
                </c:pt>
                <c:pt idx="3">
                  <c:v>NaOH Final pH</c:v>
                </c:pt>
                <c:pt idx="4">
                  <c:v>FeSO4 Initial pH</c:v>
                </c:pt>
                <c:pt idx="5">
                  <c:v>FeSO4 Final pH</c:v>
                </c:pt>
                <c:pt idx="6">
                  <c:v>NaHCO3 Initial pH</c:v>
                </c:pt>
                <c:pt idx="7">
                  <c:v>NaHCO3 Final pH</c:v>
                </c:pt>
              </c:strCache>
            </c:strRef>
          </c:cat>
          <c:val>
            <c:numRef>
              <c:f>pH!$C$12:$J$12</c:f>
              <c:numCache>
                <c:formatCode>General</c:formatCode>
                <c:ptCount val="8"/>
                <c:pt idx="0">
                  <c:v>8.6259999999999994</c:v>
                </c:pt>
                <c:pt idx="1">
                  <c:v>7.0510000000000002</c:v>
                </c:pt>
                <c:pt idx="2">
                  <c:v>14.31</c:v>
                </c:pt>
                <c:pt idx="3">
                  <c:v>13.84</c:v>
                </c:pt>
                <c:pt idx="4">
                  <c:v>3.01</c:v>
                </c:pt>
                <c:pt idx="5">
                  <c:v>3.08</c:v>
                </c:pt>
                <c:pt idx="6">
                  <c:v>8.2899999999999991</c:v>
                </c:pt>
                <c:pt idx="7">
                  <c:v>9.0299999999999994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B79-423A-B7F5-0717B05EC2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71540079"/>
        <c:axId val="1471527119"/>
      </c:barChart>
      <c:catAx>
        <c:axId val="1471540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1527119"/>
        <c:crosses val="autoZero"/>
        <c:auto val="1"/>
        <c:lblAlgn val="ctr"/>
        <c:lblOffset val="100"/>
        <c:noMultiLvlLbl val="0"/>
      </c:catAx>
      <c:valAx>
        <c:axId val="1471527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15400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Initial</a:t>
            </a:r>
            <a:r>
              <a:rPr lang="en-US" sz="2000" baseline="0"/>
              <a:t> and Final Conductivty of LFP batteries</a:t>
            </a:r>
            <a:endParaRPr lang="en-US" sz="2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Conductivity!$B$4</c:f>
              <c:strCache>
                <c:ptCount val="1"/>
                <c:pt idx="0">
                  <c:v>0.5%  LFP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Conductivity!$C$3:$J$3</c:f>
              <c:strCache>
                <c:ptCount val="8"/>
                <c:pt idx="0">
                  <c:v>NaCl Initial Conductivity</c:v>
                </c:pt>
                <c:pt idx="1">
                  <c:v>NaCl Final Conductivity</c:v>
                </c:pt>
                <c:pt idx="2">
                  <c:v>NaOH Initial Conductivity</c:v>
                </c:pt>
                <c:pt idx="3">
                  <c:v>NaOH Final Conductivity</c:v>
                </c:pt>
                <c:pt idx="4">
                  <c:v>FeSO4 Initial Conductivity</c:v>
                </c:pt>
                <c:pt idx="5">
                  <c:v>FeSO4 Final Conductivity</c:v>
                </c:pt>
                <c:pt idx="6">
                  <c:v>NaHCO3 Initial Conductivity</c:v>
                </c:pt>
                <c:pt idx="7">
                  <c:v>NaHCO3 Final Conductivity</c:v>
                </c:pt>
              </c:strCache>
            </c:strRef>
          </c:cat>
          <c:val>
            <c:numRef>
              <c:f>Conductivity!$C$4:$J$4</c:f>
              <c:numCache>
                <c:formatCode>General</c:formatCode>
                <c:ptCount val="8"/>
                <c:pt idx="0">
                  <c:v>10.31</c:v>
                </c:pt>
                <c:pt idx="1">
                  <c:v>11.35</c:v>
                </c:pt>
                <c:pt idx="2">
                  <c:v>29.01</c:v>
                </c:pt>
                <c:pt idx="3">
                  <c:v>11.39</c:v>
                </c:pt>
                <c:pt idx="4" formatCode="0.00">
                  <c:v>4.407</c:v>
                </c:pt>
                <c:pt idx="5" formatCode="0.00">
                  <c:v>5.782</c:v>
                </c:pt>
                <c:pt idx="6">
                  <c:v>2.6920000000000002</c:v>
                </c:pt>
                <c:pt idx="7">
                  <c:v>2.9940000000000002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6B-4752-97C7-6D5F9F237308}"/>
            </c:ext>
          </c:extLst>
        </c:ser>
        <c:ser>
          <c:idx val="1"/>
          <c:order val="1"/>
          <c:tx>
            <c:strRef>
              <c:f>Conductivity!$B$5</c:f>
              <c:strCache>
                <c:ptCount val="1"/>
                <c:pt idx="0">
                  <c:v>1%  LFP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Conductivity!$C$3:$J$3</c:f>
              <c:strCache>
                <c:ptCount val="8"/>
                <c:pt idx="0">
                  <c:v>NaCl Initial Conductivity</c:v>
                </c:pt>
                <c:pt idx="1">
                  <c:v>NaCl Final Conductivity</c:v>
                </c:pt>
                <c:pt idx="2">
                  <c:v>NaOH Initial Conductivity</c:v>
                </c:pt>
                <c:pt idx="3">
                  <c:v>NaOH Final Conductivity</c:v>
                </c:pt>
                <c:pt idx="4">
                  <c:v>FeSO4 Initial Conductivity</c:v>
                </c:pt>
                <c:pt idx="5">
                  <c:v>FeSO4 Final Conductivity</c:v>
                </c:pt>
                <c:pt idx="6">
                  <c:v>NaHCO3 Initial Conductivity</c:v>
                </c:pt>
                <c:pt idx="7">
                  <c:v>NaHCO3 Final Conductivity</c:v>
                </c:pt>
              </c:strCache>
            </c:strRef>
          </c:cat>
          <c:val>
            <c:numRef>
              <c:f>Conductivity!$C$5:$J$5</c:f>
              <c:numCache>
                <c:formatCode>General</c:formatCode>
                <c:ptCount val="8"/>
                <c:pt idx="0">
                  <c:v>22.23</c:v>
                </c:pt>
                <c:pt idx="1">
                  <c:v>21.81</c:v>
                </c:pt>
                <c:pt idx="2">
                  <c:v>57.35</c:v>
                </c:pt>
                <c:pt idx="3">
                  <c:v>37.590000000000003</c:v>
                </c:pt>
                <c:pt idx="4" formatCode="0.00">
                  <c:v>8.9030000000000005</c:v>
                </c:pt>
                <c:pt idx="5" formatCode="0.00">
                  <c:v>10.39</c:v>
                </c:pt>
                <c:pt idx="6">
                  <c:v>5.2750000000000004</c:v>
                </c:pt>
                <c:pt idx="7">
                  <c:v>5.1950000000000003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6B-4752-97C7-6D5F9F237308}"/>
            </c:ext>
          </c:extLst>
        </c:ser>
        <c:ser>
          <c:idx val="2"/>
          <c:order val="2"/>
          <c:tx>
            <c:strRef>
              <c:f>Conductivity!$B$6</c:f>
              <c:strCache>
                <c:ptCount val="1"/>
                <c:pt idx="0">
                  <c:v>5%  LFP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Conductivity!$C$3:$J$3</c:f>
              <c:strCache>
                <c:ptCount val="8"/>
                <c:pt idx="0">
                  <c:v>NaCl Initial Conductivity</c:v>
                </c:pt>
                <c:pt idx="1">
                  <c:v>NaCl Final Conductivity</c:v>
                </c:pt>
                <c:pt idx="2">
                  <c:v>NaOH Initial Conductivity</c:v>
                </c:pt>
                <c:pt idx="3">
                  <c:v>NaOH Final Conductivity</c:v>
                </c:pt>
                <c:pt idx="4">
                  <c:v>FeSO4 Initial Conductivity</c:v>
                </c:pt>
                <c:pt idx="5">
                  <c:v>FeSO4 Final Conductivity</c:v>
                </c:pt>
                <c:pt idx="6">
                  <c:v>NaHCO3 Initial Conductivity</c:v>
                </c:pt>
                <c:pt idx="7">
                  <c:v>NaHCO3 Final Conductivity</c:v>
                </c:pt>
              </c:strCache>
            </c:strRef>
          </c:cat>
          <c:val>
            <c:numRef>
              <c:f>Conductivity!$C$6:$J$6</c:f>
              <c:numCache>
                <c:formatCode>General</c:formatCode>
                <c:ptCount val="8"/>
                <c:pt idx="0">
                  <c:v>84.34</c:v>
                </c:pt>
                <c:pt idx="1">
                  <c:v>88.25</c:v>
                </c:pt>
                <c:pt idx="2">
                  <c:v>229.5</c:v>
                </c:pt>
                <c:pt idx="3">
                  <c:v>201.7</c:v>
                </c:pt>
                <c:pt idx="4" formatCode="0.00">
                  <c:v>36.58</c:v>
                </c:pt>
                <c:pt idx="5" formatCode="0.00">
                  <c:v>39.81</c:v>
                </c:pt>
                <c:pt idx="6">
                  <c:v>18.71</c:v>
                </c:pt>
                <c:pt idx="7">
                  <c:v>18.03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6B-4752-97C7-6D5F9F237308}"/>
            </c:ext>
          </c:extLst>
        </c:ser>
        <c:ser>
          <c:idx val="3"/>
          <c:order val="3"/>
          <c:tx>
            <c:strRef>
              <c:f>Conductivity!$B$7</c:f>
              <c:strCache>
                <c:ptCount val="1"/>
                <c:pt idx="0">
                  <c:v>10% LFP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Conductivity!$C$3:$J$3</c:f>
              <c:strCache>
                <c:ptCount val="8"/>
                <c:pt idx="0">
                  <c:v>NaCl Initial Conductivity</c:v>
                </c:pt>
                <c:pt idx="1">
                  <c:v>NaCl Final Conductivity</c:v>
                </c:pt>
                <c:pt idx="2">
                  <c:v>NaOH Initial Conductivity</c:v>
                </c:pt>
                <c:pt idx="3">
                  <c:v>NaOH Final Conductivity</c:v>
                </c:pt>
                <c:pt idx="4">
                  <c:v>FeSO4 Initial Conductivity</c:v>
                </c:pt>
                <c:pt idx="5">
                  <c:v>FeSO4 Final Conductivity</c:v>
                </c:pt>
                <c:pt idx="6">
                  <c:v>NaHCO3 Initial Conductivity</c:v>
                </c:pt>
                <c:pt idx="7">
                  <c:v>NaHCO3 Final Conductivity</c:v>
                </c:pt>
              </c:strCache>
            </c:strRef>
          </c:cat>
          <c:val>
            <c:numRef>
              <c:f>Conductivity!$C$7:$J$7</c:f>
              <c:numCache>
                <c:formatCode>General</c:formatCode>
                <c:ptCount val="8"/>
                <c:pt idx="0">
                  <c:v>147</c:v>
                </c:pt>
                <c:pt idx="1">
                  <c:v>88.58</c:v>
                </c:pt>
                <c:pt idx="2">
                  <c:v>291.39999999999998</c:v>
                </c:pt>
                <c:pt idx="3">
                  <c:v>347.2</c:v>
                </c:pt>
                <c:pt idx="4" formatCode="0.00">
                  <c:v>59.06</c:v>
                </c:pt>
                <c:pt idx="5" formatCode="0.00">
                  <c:v>66.180000000000007</c:v>
                </c:pt>
                <c:pt idx="6">
                  <c:v>31.86</c:v>
                </c:pt>
                <c:pt idx="7">
                  <c:v>29.21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26B-4752-97C7-6D5F9F237308}"/>
            </c:ext>
          </c:extLst>
        </c:ser>
        <c:ser>
          <c:idx val="4"/>
          <c:order val="4"/>
          <c:tx>
            <c:strRef>
              <c:f>Conductivity!$B$8</c:f>
              <c:strCache>
                <c:ptCount val="1"/>
                <c:pt idx="0">
                  <c:v>15%  LFP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Conductivity!$C$3:$J$3</c:f>
              <c:strCache>
                <c:ptCount val="8"/>
                <c:pt idx="0">
                  <c:v>NaCl Initial Conductivity</c:v>
                </c:pt>
                <c:pt idx="1">
                  <c:v>NaCl Final Conductivity</c:v>
                </c:pt>
                <c:pt idx="2">
                  <c:v>NaOH Initial Conductivity</c:v>
                </c:pt>
                <c:pt idx="3">
                  <c:v>NaOH Final Conductivity</c:v>
                </c:pt>
                <c:pt idx="4">
                  <c:v>FeSO4 Initial Conductivity</c:v>
                </c:pt>
                <c:pt idx="5">
                  <c:v>FeSO4 Final Conductivity</c:v>
                </c:pt>
                <c:pt idx="6">
                  <c:v>NaHCO3 Initial Conductivity</c:v>
                </c:pt>
                <c:pt idx="7">
                  <c:v>NaHCO3 Final Conductivity</c:v>
                </c:pt>
              </c:strCache>
            </c:strRef>
          </c:cat>
          <c:val>
            <c:numRef>
              <c:f>Conductivity!$C$8:$J$8</c:f>
              <c:numCache>
                <c:formatCode>General</c:formatCode>
                <c:ptCount val="8"/>
                <c:pt idx="0">
                  <c:v>190.6</c:v>
                </c:pt>
                <c:pt idx="1">
                  <c:v>204.7</c:v>
                </c:pt>
                <c:pt idx="2">
                  <c:v>433.5</c:v>
                </c:pt>
                <c:pt idx="3">
                  <c:v>413.7</c:v>
                </c:pt>
                <c:pt idx="4" formatCode="0.00">
                  <c:v>57.93</c:v>
                </c:pt>
                <c:pt idx="5" formatCode="0.00">
                  <c:v>68.22</c:v>
                </c:pt>
                <c:pt idx="6">
                  <c:v>39.229999999999997</c:v>
                </c:pt>
                <c:pt idx="7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26B-4752-97C7-6D5F9F237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71540079"/>
        <c:axId val="1471527119"/>
      </c:barChart>
      <c:catAx>
        <c:axId val="1471540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1527119"/>
        <c:crosses val="autoZero"/>
        <c:auto val="1"/>
        <c:lblAlgn val="ctr"/>
        <c:lblOffset val="100"/>
        <c:noMultiLvlLbl val="0"/>
      </c:catAx>
      <c:valAx>
        <c:axId val="1471527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Conductivity (mS/cm)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15400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Initial</a:t>
            </a:r>
            <a:r>
              <a:rPr lang="en-US" sz="2000" baseline="0"/>
              <a:t> and Final Conductivty of NMC batteries</a:t>
            </a:r>
            <a:endParaRPr lang="en-US" sz="2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Conductivity!$B$9</c:f>
              <c:strCache>
                <c:ptCount val="1"/>
                <c:pt idx="0">
                  <c:v>0.5%  NMC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Conductivity!$C$3:$J$3</c:f>
              <c:strCache>
                <c:ptCount val="8"/>
                <c:pt idx="0">
                  <c:v>NaCl Initial Conductivity</c:v>
                </c:pt>
                <c:pt idx="1">
                  <c:v>NaCl Final Conductivity</c:v>
                </c:pt>
                <c:pt idx="2">
                  <c:v>NaOH Initial Conductivity</c:v>
                </c:pt>
                <c:pt idx="3">
                  <c:v>NaOH Final Conductivity</c:v>
                </c:pt>
                <c:pt idx="4">
                  <c:v>FeSO4 Initial Conductivity</c:v>
                </c:pt>
                <c:pt idx="5">
                  <c:v>FeSO4 Final Conductivity</c:v>
                </c:pt>
                <c:pt idx="6">
                  <c:v>NaHCO3 Initial Conductivity</c:v>
                </c:pt>
                <c:pt idx="7">
                  <c:v>NaHCO3 Final Conductivity</c:v>
                </c:pt>
              </c:strCache>
            </c:strRef>
          </c:cat>
          <c:val>
            <c:numRef>
              <c:f>Conductivity!$C$9:$J$9</c:f>
              <c:numCache>
                <c:formatCode>General</c:formatCode>
                <c:ptCount val="8"/>
                <c:pt idx="0">
                  <c:v>11.88</c:v>
                </c:pt>
                <c:pt idx="1">
                  <c:v>13.58</c:v>
                </c:pt>
                <c:pt idx="2">
                  <c:v>18.14</c:v>
                </c:pt>
                <c:pt idx="3">
                  <c:v>13.58</c:v>
                </c:pt>
                <c:pt idx="4" formatCode="0.00">
                  <c:v>4.702</c:v>
                </c:pt>
                <c:pt idx="5" formatCode="0.00">
                  <c:v>5.8639999999999999</c:v>
                </c:pt>
                <c:pt idx="6">
                  <c:v>3.0750000000000002</c:v>
                </c:pt>
                <c:pt idx="7">
                  <c:v>3.028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9D-4222-BBC4-9FD2C7BC726D}"/>
            </c:ext>
          </c:extLst>
        </c:ser>
        <c:ser>
          <c:idx val="1"/>
          <c:order val="1"/>
          <c:tx>
            <c:strRef>
              <c:f>Conductivity!$B$10</c:f>
              <c:strCache>
                <c:ptCount val="1"/>
                <c:pt idx="0">
                  <c:v>1%  NMC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Conductivity!$C$3:$J$3</c:f>
              <c:strCache>
                <c:ptCount val="8"/>
                <c:pt idx="0">
                  <c:v>NaCl Initial Conductivity</c:v>
                </c:pt>
                <c:pt idx="1">
                  <c:v>NaCl Final Conductivity</c:v>
                </c:pt>
                <c:pt idx="2">
                  <c:v>NaOH Initial Conductivity</c:v>
                </c:pt>
                <c:pt idx="3">
                  <c:v>NaOH Final Conductivity</c:v>
                </c:pt>
                <c:pt idx="4">
                  <c:v>FeSO4 Initial Conductivity</c:v>
                </c:pt>
                <c:pt idx="5">
                  <c:v>FeSO4 Final Conductivity</c:v>
                </c:pt>
                <c:pt idx="6">
                  <c:v>NaHCO3 Initial Conductivity</c:v>
                </c:pt>
                <c:pt idx="7">
                  <c:v>NaHCO3 Final Conductivity</c:v>
                </c:pt>
              </c:strCache>
            </c:strRef>
          </c:cat>
          <c:val>
            <c:numRef>
              <c:f>Conductivity!$C$10:$J$10</c:f>
              <c:numCache>
                <c:formatCode>General</c:formatCode>
                <c:ptCount val="8"/>
                <c:pt idx="0">
                  <c:v>21.62</c:v>
                </c:pt>
                <c:pt idx="1">
                  <c:v>23.76</c:v>
                </c:pt>
                <c:pt idx="2">
                  <c:v>45.34</c:v>
                </c:pt>
                <c:pt idx="3">
                  <c:v>40.57</c:v>
                </c:pt>
                <c:pt idx="4" formatCode="0.00">
                  <c:v>9.0549999999999997</c:v>
                </c:pt>
                <c:pt idx="5" formatCode="0.00">
                  <c:v>10.54</c:v>
                </c:pt>
                <c:pt idx="6">
                  <c:v>5.2590000000000003</c:v>
                </c:pt>
                <c:pt idx="7">
                  <c:v>5.3239999999999998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9D-4222-BBC4-9FD2C7BC726D}"/>
            </c:ext>
          </c:extLst>
        </c:ser>
        <c:ser>
          <c:idx val="2"/>
          <c:order val="2"/>
          <c:tx>
            <c:strRef>
              <c:f>Conductivity!$B$11</c:f>
              <c:strCache>
                <c:ptCount val="1"/>
                <c:pt idx="0">
                  <c:v>5%  NMC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Conductivity!$C$3:$J$3</c:f>
              <c:strCache>
                <c:ptCount val="8"/>
                <c:pt idx="0">
                  <c:v>NaCl Initial Conductivity</c:v>
                </c:pt>
                <c:pt idx="1">
                  <c:v>NaCl Final Conductivity</c:v>
                </c:pt>
                <c:pt idx="2">
                  <c:v>NaOH Initial Conductivity</c:v>
                </c:pt>
                <c:pt idx="3">
                  <c:v>NaOH Final Conductivity</c:v>
                </c:pt>
                <c:pt idx="4">
                  <c:v>FeSO4 Initial Conductivity</c:v>
                </c:pt>
                <c:pt idx="5">
                  <c:v>FeSO4 Final Conductivity</c:v>
                </c:pt>
                <c:pt idx="6">
                  <c:v>NaHCO3 Initial Conductivity</c:v>
                </c:pt>
                <c:pt idx="7">
                  <c:v>NaHCO3 Final Conductivity</c:v>
                </c:pt>
              </c:strCache>
            </c:strRef>
          </c:cat>
          <c:val>
            <c:numRef>
              <c:f>Conductivity!$C$11:$J$11</c:f>
              <c:numCache>
                <c:formatCode>General</c:formatCode>
                <c:ptCount val="8"/>
                <c:pt idx="0">
                  <c:v>91.44</c:v>
                </c:pt>
                <c:pt idx="1">
                  <c:v>97.03</c:v>
                </c:pt>
                <c:pt idx="2">
                  <c:v>174</c:v>
                </c:pt>
                <c:pt idx="3">
                  <c:v>203.7</c:v>
                </c:pt>
                <c:pt idx="4" formatCode="0.00">
                  <c:v>36.1</c:v>
                </c:pt>
                <c:pt idx="5" formatCode="0.00">
                  <c:v>40.76</c:v>
                </c:pt>
                <c:pt idx="6">
                  <c:v>18.829999999999998</c:v>
                </c:pt>
                <c:pt idx="7">
                  <c:v>18.52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9D-4222-BBC4-9FD2C7BC726D}"/>
            </c:ext>
          </c:extLst>
        </c:ser>
        <c:ser>
          <c:idx val="3"/>
          <c:order val="3"/>
          <c:tx>
            <c:strRef>
              <c:f>Conductivity!$B$12</c:f>
              <c:strCache>
                <c:ptCount val="1"/>
                <c:pt idx="0">
                  <c:v>10%  NMC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Conductivity!$C$3:$J$3</c:f>
              <c:strCache>
                <c:ptCount val="8"/>
                <c:pt idx="0">
                  <c:v>NaCl Initial Conductivity</c:v>
                </c:pt>
                <c:pt idx="1">
                  <c:v>NaCl Final Conductivity</c:v>
                </c:pt>
                <c:pt idx="2">
                  <c:v>NaOH Initial Conductivity</c:v>
                </c:pt>
                <c:pt idx="3">
                  <c:v>NaOH Final Conductivity</c:v>
                </c:pt>
                <c:pt idx="4">
                  <c:v>FeSO4 Initial Conductivity</c:v>
                </c:pt>
                <c:pt idx="5">
                  <c:v>FeSO4 Final Conductivity</c:v>
                </c:pt>
                <c:pt idx="6">
                  <c:v>NaHCO3 Initial Conductivity</c:v>
                </c:pt>
                <c:pt idx="7">
                  <c:v>NaHCO3 Final Conductivity</c:v>
                </c:pt>
              </c:strCache>
            </c:strRef>
          </c:cat>
          <c:val>
            <c:numRef>
              <c:f>Conductivity!$C$12:$J$12</c:f>
              <c:numCache>
                <c:formatCode>General</c:formatCode>
                <c:ptCount val="8"/>
                <c:pt idx="0">
                  <c:v>155.1</c:v>
                </c:pt>
                <c:pt idx="1">
                  <c:v>171.1</c:v>
                </c:pt>
                <c:pt idx="2">
                  <c:v>265.2</c:v>
                </c:pt>
                <c:pt idx="3">
                  <c:v>343.5</c:v>
                </c:pt>
                <c:pt idx="4" formatCode="0.00">
                  <c:v>57.77</c:v>
                </c:pt>
                <c:pt idx="5" formatCode="0.00">
                  <c:v>65.61</c:v>
                </c:pt>
                <c:pt idx="6">
                  <c:v>30.83</c:v>
                </c:pt>
                <c:pt idx="7">
                  <c:v>29.33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F9D-4222-BBC4-9FD2C7BC726D}"/>
            </c:ext>
          </c:extLst>
        </c:ser>
        <c:ser>
          <c:idx val="4"/>
          <c:order val="4"/>
          <c:tx>
            <c:strRef>
              <c:f>Conductivity!$B$13</c:f>
              <c:strCache>
                <c:ptCount val="1"/>
                <c:pt idx="0">
                  <c:v>15%  NMC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Conductivity!$C$3:$J$3</c:f>
              <c:strCache>
                <c:ptCount val="8"/>
                <c:pt idx="0">
                  <c:v>NaCl Initial Conductivity</c:v>
                </c:pt>
                <c:pt idx="1">
                  <c:v>NaCl Final Conductivity</c:v>
                </c:pt>
                <c:pt idx="2">
                  <c:v>NaOH Initial Conductivity</c:v>
                </c:pt>
                <c:pt idx="3">
                  <c:v>NaOH Final Conductivity</c:v>
                </c:pt>
                <c:pt idx="4">
                  <c:v>FeSO4 Initial Conductivity</c:v>
                </c:pt>
                <c:pt idx="5">
                  <c:v>FeSO4 Final Conductivity</c:v>
                </c:pt>
                <c:pt idx="6">
                  <c:v>NaHCO3 Initial Conductivity</c:v>
                </c:pt>
                <c:pt idx="7">
                  <c:v>NaHCO3 Final Conductivity</c:v>
                </c:pt>
              </c:strCache>
            </c:strRef>
          </c:cat>
          <c:val>
            <c:numRef>
              <c:f>Conductivity!$C$13:$J$13</c:f>
              <c:numCache>
                <c:formatCode>General</c:formatCode>
                <c:ptCount val="8"/>
                <c:pt idx="0">
                  <c:v>180.4</c:v>
                </c:pt>
                <c:pt idx="1">
                  <c:v>200.1</c:v>
                </c:pt>
                <c:pt idx="2">
                  <c:v>438.9</c:v>
                </c:pt>
                <c:pt idx="3">
                  <c:v>389.4</c:v>
                </c:pt>
                <c:pt idx="4" formatCode="0.00">
                  <c:v>58.02</c:v>
                </c:pt>
                <c:pt idx="5" formatCode="0.00">
                  <c:v>69.38</c:v>
                </c:pt>
                <c:pt idx="6">
                  <c:v>40.21</c:v>
                </c:pt>
                <c:pt idx="7">
                  <c:v>39.06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F9D-4222-BBC4-9FD2C7BC72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71540079"/>
        <c:axId val="1471527119"/>
      </c:barChart>
      <c:catAx>
        <c:axId val="1471540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1527119"/>
        <c:crosses val="autoZero"/>
        <c:auto val="1"/>
        <c:lblAlgn val="ctr"/>
        <c:lblOffset val="100"/>
        <c:noMultiLvlLbl val="0"/>
      </c:catAx>
      <c:valAx>
        <c:axId val="1471527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Conductivity (mS/cm)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15400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219075</xdr:colOff>
      <xdr:row>3</xdr:row>
      <xdr:rowOff>166687</xdr:rowOff>
    </xdr:from>
    <xdr:to>
      <xdr:col>14</xdr:col>
      <xdr:colOff>523875</xdr:colOff>
      <xdr:row>16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88C66C3-C2F9-AC9A-25BC-CE8E0ED3F4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273050</xdr:colOff>
      <xdr:row>1</xdr:row>
      <xdr:rowOff>30162</xdr:rowOff>
    </xdr:from>
    <xdr:to>
      <xdr:col>14</xdr:col>
      <xdr:colOff>577850</xdr:colOff>
      <xdr:row>14</xdr:row>
      <xdr:rowOff>173037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02DD41C-4CF5-7F17-7C2F-77EAED3F91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273050</xdr:colOff>
      <xdr:row>15</xdr:row>
      <xdr:rowOff>82550</xdr:rowOff>
    </xdr:from>
    <xdr:to>
      <xdr:col>14</xdr:col>
      <xdr:colOff>577850</xdr:colOff>
      <xdr:row>29</xdr:row>
      <xdr:rowOff>60325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D376527-7C3E-4904-BB86-2995484FFC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120650</xdr:colOff>
      <xdr:row>5</xdr:row>
      <xdr:rowOff>44450</xdr:rowOff>
    </xdr:from>
    <xdr:to>
      <xdr:col>16</xdr:col>
      <xdr:colOff>425450</xdr:colOff>
      <xdr:row>17</xdr:row>
      <xdr:rowOff>98425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90E41FB-9F90-4A7C-BA92-466372150D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228600</xdr:colOff>
      <xdr:row>2</xdr:row>
      <xdr:rowOff>338136</xdr:rowOff>
    </xdr:from>
    <xdr:to>
      <xdr:col>17</xdr:col>
      <xdr:colOff>352425</xdr:colOff>
      <xdr:row>24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CF30D88-6377-4FD2-D2DE-A9CE89886E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244475</xdr:colOff>
      <xdr:row>1</xdr:row>
      <xdr:rowOff>212725</xdr:rowOff>
    </xdr:from>
    <xdr:to>
      <xdr:col>17</xdr:col>
      <xdr:colOff>549275</xdr:colOff>
      <xdr:row>15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0874CE5-2304-F78C-42DB-0B223FE01D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18</xdr:row>
      <xdr:rowOff>0</xdr:rowOff>
    </xdr:from>
    <xdr:to>
      <xdr:col>17</xdr:col>
      <xdr:colOff>304800</xdr:colOff>
      <xdr:row>32</xdr:row>
      <xdr:rowOff>165100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A27282F-5803-4A57-ACA6-C938460167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393700</xdr:colOff>
      <xdr:row>1</xdr:row>
      <xdr:rowOff>107950</xdr:rowOff>
    </xdr:from>
    <xdr:to>
      <xdr:col>25</xdr:col>
      <xdr:colOff>203200</xdr:colOff>
      <xdr:row>23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C79A1C-10F5-431C-A142-AB4F1945E9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22</xdr:row>
      <xdr:rowOff>0</xdr:rowOff>
    </xdr:from>
    <xdr:to>
      <xdr:col>22</xdr:col>
      <xdr:colOff>177800</xdr:colOff>
      <xdr:row>48</xdr:row>
      <xdr:rowOff>63500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F5AE5DA-6739-4B55-9061-03B2B29B38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A6990-C512-4323-9444-B4C638DFABBF}">
  <dimension ref="A1:E26"/>
  <sheetViews>
    <sheetView workbookViewId="0">
      <selection activeCell="B3" sqref="B3:C12"/>
    </sheetView>
  </sheetViews>
  <sheetFormatPr defaultRowHeight="14.5" x14ac:dyDescent="0.35"/>
  <cols>
    <col min="1" max="1" width="16.81640625" customWidth="1"/>
    <col min="2" max="2" width="14.7265625" customWidth="1"/>
    <col min="3" max="3" width="14.54296875" customWidth="1"/>
    <col min="4" max="4" width="18.81640625" customWidth="1"/>
    <col min="5" max="5" width="14.7265625" customWidth="1"/>
  </cols>
  <sheetData>
    <row r="1" spans="1:3" ht="15" thickBot="1" x14ac:dyDescent="0.4"/>
    <row r="2" spans="1:3" ht="29.5" thickBot="1" x14ac:dyDescent="0.4">
      <c r="A2" s="1" t="s">
        <v>42</v>
      </c>
      <c r="B2" s="1" t="s">
        <v>28</v>
      </c>
      <c r="C2" s="1" t="s">
        <v>29</v>
      </c>
    </row>
    <row r="3" spans="1:3" ht="15" thickBot="1" x14ac:dyDescent="0.4">
      <c r="A3" s="5" t="s">
        <v>43</v>
      </c>
      <c r="B3">
        <v>10.31</v>
      </c>
      <c r="C3">
        <v>11.35</v>
      </c>
    </row>
    <row r="4" spans="1:3" ht="15" thickBot="1" x14ac:dyDescent="0.4">
      <c r="A4" s="1" t="s">
        <v>0</v>
      </c>
      <c r="B4" s="2">
        <v>22.23</v>
      </c>
      <c r="C4" s="2">
        <v>21.81</v>
      </c>
    </row>
    <row r="5" spans="1:3" ht="15" thickBot="1" x14ac:dyDescent="0.4">
      <c r="A5" s="1" t="s">
        <v>1</v>
      </c>
      <c r="B5" s="2">
        <v>84.34</v>
      </c>
      <c r="C5" s="2">
        <v>88.25</v>
      </c>
    </row>
    <row r="6" spans="1:3" ht="15" thickBot="1" x14ac:dyDescent="0.4">
      <c r="A6" s="4" t="s">
        <v>44</v>
      </c>
      <c r="B6">
        <v>147</v>
      </c>
      <c r="C6">
        <v>88.58</v>
      </c>
    </row>
    <row r="7" spans="1:3" ht="15" thickBot="1" x14ac:dyDescent="0.4">
      <c r="A7" s="1" t="s">
        <v>2</v>
      </c>
      <c r="B7" s="2">
        <v>190.6</v>
      </c>
      <c r="C7" s="2">
        <v>204.7</v>
      </c>
    </row>
    <row r="8" spans="1:3" ht="15" thickBot="1" x14ac:dyDescent="0.4">
      <c r="A8" s="1" t="s">
        <v>3</v>
      </c>
      <c r="B8" s="2">
        <v>11.88</v>
      </c>
      <c r="C8" s="2">
        <v>13.58</v>
      </c>
    </row>
    <row r="9" spans="1:3" ht="15" thickBot="1" x14ac:dyDescent="0.4">
      <c r="A9" s="1" t="s">
        <v>4</v>
      </c>
      <c r="B9" s="2">
        <v>21.62</v>
      </c>
      <c r="C9" s="2">
        <v>23.76</v>
      </c>
    </row>
    <row r="10" spans="1:3" ht="15" thickBot="1" x14ac:dyDescent="0.4">
      <c r="A10" s="1" t="s">
        <v>5</v>
      </c>
      <c r="B10" s="2">
        <v>91.44</v>
      </c>
      <c r="C10" s="2">
        <v>97.03</v>
      </c>
    </row>
    <row r="11" spans="1:3" ht="15" thickBot="1" x14ac:dyDescent="0.4">
      <c r="A11" s="1" t="s">
        <v>6</v>
      </c>
      <c r="B11" s="2">
        <v>155.1</v>
      </c>
      <c r="C11" s="2">
        <v>171.1</v>
      </c>
    </row>
    <row r="12" spans="1:3" ht="15" thickBot="1" x14ac:dyDescent="0.4">
      <c r="A12" s="1" t="s">
        <v>7</v>
      </c>
      <c r="B12" s="2">
        <v>180.4</v>
      </c>
      <c r="C12" s="2">
        <v>200.1</v>
      </c>
    </row>
    <row r="17" spans="1:5" ht="15" thickBot="1" x14ac:dyDescent="0.4"/>
    <row r="18" spans="1:5" ht="15" thickBot="1" x14ac:dyDescent="0.4">
      <c r="A18" s="1" t="s">
        <v>10</v>
      </c>
      <c r="B18" s="1" t="s">
        <v>8</v>
      </c>
      <c r="C18" s="1" t="s">
        <v>9</v>
      </c>
      <c r="D18" s="1" t="s">
        <v>58</v>
      </c>
      <c r="E18" s="1" t="s">
        <v>9</v>
      </c>
    </row>
    <row r="19" spans="1:5" ht="15" thickBot="1" x14ac:dyDescent="0.4">
      <c r="A19" s="1" t="s">
        <v>0</v>
      </c>
      <c r="B19" s="2">
        <v>6.4720000000000004</v>
      </c>
      <c r="C19" s="2" t="s">
        <v>11</v>
      </c>
      <c r="D19" s="2">
        <v>6.1680000000000001</v>
      </c>
      <c r="E19" s="2">
        <v>0.02</v>
      </c>
    </row>
    <row r="20" spans="1:5" ht="15" thickBot="1" x14ac:dyDescent="0.4">
      <c r="A20" s="1" t="s">
        <v>1</v>
      </c>
      <c r="B20" s="2">
        <v>6.6459999999999999</v>
      </c>
      <c r="C20" s="2" t="s">
        <v>11</v>
      </c>
      <c r="D20" s="2">
        <v>6.6289999999999996</v>
      </c>
      <c r="E20" s="2">
        <v>0.02</v>
      </c>
    </row>
    <row r="21" spans="1:5" ht="15" thickBot="1" x14ac:dyDescent="0.4">
      <c r="A21" s="1" t="s">
        <v>2</v>
      </c>
      <c r="B21" s="2">
        <v>7.508</v>
      </c>
      <c r="C21" s="2" t="s">
        <v>11</v>
      </c>
      <c r="D21" s="2">
        <v>7.8380000000000001</v>
      </c>
      <c r="E21" s="2">
        <v>0.02</v>
      </c>
    </row>
    <row r="22" spans="1:5" ht="15" thickBot="1" x14ac:dyDescent="0.4">
      <c r="A22" s="1" t="s">
        <v>3</v>
      </c>
      <c r="B22" s="2">
        <v>6.9379999999999997</v>
      </c>
      <c r="C22" s="2" t="s">
        <v>11</v>
      </c>
      <c r="D22" s="2">
        <v>5.8979999999999997</v>
      </c>
      <c r="E22" s="2">
        <v>0.02</v>
      </c>
    </row>
    <row r="23" spans="1:5" ht="15" thickBot="1" x14ac:dyDescent="0.4">
      <c r="A23" s="1" t="s">
        <v>4</v>
      </c>
      <c r="B23" s="2">
        <v>7.0069999999999997</v>
      </c>
      <c r="C23" s="2" t="s">
        <v>11</v>
      </c>
      <c r="D23" s="2">
        <v>6.0919999999999996</v>
      </c>
      <c r="E23" s="2">
        <v>0.02</v>
      </c>
    </row>
    <row r="24" spans="1:5" ht="15" thickBot="1" x14ac:dyDescent="0.4">
      <c r="A24" s="1" t="s">
        <v>5</v>
      </c>
      <c r="B24" s="2">
        <v>7.1379999999999999</v>
      </c>
      <c r="C24" s="2" t="s">
        <v>11</v>
      </c>
      <c r="D24" s="2">
        <v>6.7389999999999999</v>
      </c>
      <c r="E24" s="2">
        <v>0.02</v>
      </c>
    </row>
    <row r="25" spans="1:5" ht="15" thickBot="1" x14ac:dyDescent="0.4">
      <c r="A25" s="1" t="s">
        <v>6</v>
      </c>
      <c r="B25" s="2">
        <v>7.32</v>
      </c>
      <c r="C25" s="2" t="s">
        <v>11</v>
      </c>
      <c r="D25" s="2">
        <v>8.3919999999999995</v>
      </c>
      <c r="E25" s="2">
        <v>0.02</v>
      </c>
    </row>
    <row r="26" spans="1:5" ht="15" thickBot="1" x14ac:dyDescent="0.4">
      <c r="A26" s="1" t="s">
        <v>7</v>
      </c>
      <c r="B26" s="2">
        <v>7.0510000000000002</v>
      </c>
      <c r="C26" s="2" t="s">
        <v>11</v>
      </c>
      <c r="D26" s="2">
        <v>8.6259999999999994</v>
      </c>
      <c r="E26" s="2">
        <v>0.02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06628-4725-4963-9E0B-259169E9DDF3}">
  <dimension ref="A1:H34"/>
  <sheetViews>
    <sheetView topLeftCell="A18" workbookViewId="0">
      <selection activeCell="G31" sqref="G31"/>
    </sheetView>
  </sheetViews>
  <sheetFormatPr defaultRowHeight="14.5" x14ac:dyDescent="0.35"/>
  <cols>
    <col min="1" max="1" width="18.26953125" customWidth="1"/>
    <col min="2" max="2" width="17.26953125" customWidth="1"/>
    <col min="3" max="3" width="18.54296875" customWidth="1"/>
    <col min="5" max="5" width="16.7265625" bestFit="1" customWidth="1"/>
  </cols>
  <sheetData>
    <row r="1" spans="1:5" ht="15" thickBot="1" x14ac:dyDescent="0.4">
      <c r="A1" s="3" t="s">
        <v>12</v>
      </c>
      <c r="B1" s="3" t="s">
        <v>26</v>
      </c>
      <c r="C1" s="3" t="s">
        <v>40</v>
      </c>
      <c r="D1" s="3" t="s">
        <v>27</v>
      </c>
      <c r="E1" s="3" t="s">
        <v>41</v>
      </c>
    </row>
    <row r="2" spans="1:5" ht="15" thickBot="1" x14ac:dyDescent="0.4">
      <c r="A2" s="3" t="s">
        <v>14</v>
      </c>
      <c r="B2" s="2">
        <v>13.43</v>
      </c>
      <c r="C2" s="2">
        <v>29.01</v>
      </c>
      <c r="D2" s="2">
        <v>12.33</v>
      </c>
      <c r="E2" s="2">
        <v>11.39</v>
      </c>
    </row>
    <row r="3" spans="1:5" ht="15" thickBot="1" x14ac:dyDescent="0.4">
      <c r="A3" s="3" t="s">
        <v>15</v>
      </c>
      <c r="B3" s="2">
        <v>13.7</v>
      </c>
      <c r="C3" s="2">
        <v>57.35</v>
      </c>
      <c r="D3" s="2">
        <v>12.76</v>
      </c>
      <c r="E3" s="2">
        <v>37.590000000000003</v>
      </c>
    </row>
    <row r="4" spans="1:5" ht="15" thickBot="1" x14ac:dyDescent="0.4">
      <c r="A4" s="3" t="s">
        <v>16</v>
      </c>
      <c r="B4" s="2">
        <v>14.17</v>
      </c>
      <c r="C4" s="2">
        <v>229.5</v>
      </c>
      <c r="D4" s="2">
        <v>13.47</v>
      </c>
      <c r="E4" s="2">
        <v>201.7</v>
      </c>
    </row>
    <row r="5" spans="1:5" ht="15" thickBot="1" x14ac:dyDescent="0.4">
      <c r="A5" s="3" t="s">
        <v>17</v>
      </c>
      <c r="B5" s="2">
        <v>14.3</v>
      </c>
      <c r="C5" s="2">
        <v>291.39999999999998</v>
      </c>
      <c r="D5" s="2">
        <v>13.7</v>
      </c>
      <c r="E5" s="2">
        <v>347.2</v>
      </c>
    </row>
    <row r="6" spans="1:5" ht="15" thickBot="1" x14ac:dyDescent="0.4">
      <c r="A6" s="3" t="s">
        <v>18</v>
      </c>
      <c r="B6" s="2">
        <v>14.37</v>
      </c>
      <c r="C6" s="2">
        <v>433.5</v>
      </c>
      <c r="D6" s="2">
        <v>13.83</v>
      </c>
      <c r="E6" s="2">
        <v>413.7</v>
      </c>
    </row>
    <row r="7" spans="1:5" ht="15" thickBot="1" x14ac:dyDescent="0.4">
      <c r="A7" s="3" t="s">
        <v>19</v>
      </c>
      <c r="B7" s="2">
        <v>13.3</v>
      </c>
      <c r="C7" s="2">
        <v>18.14</v>
      </c>
      <c r="D7" s="2">
        <v>12.39</v>
      </c>
      <c r="E7" s="2">
        <v>13.58</v>
      </c>
    </row>
    <row r="8" spans="1:5" ht="15" thickBot="1" x14ac:dyDescent="0.4">
      <c r="A8" s="3" t="s">
        <v>20</v>
      </c>
      <c r="B8" s="2">
        <v>13.6</v>
      </c>
      <c r="C8" s="2">
        <v>45.34</v>
      </c>
      <c r="D8" s="2">
        <v>12.87</v>
      </c>
      <c r="E8" s="2">
        <v>40.57</v>
      </c>
    </row>
    <row r="9" spans="1:5" ht="15" thickBot="1" x14ac:dyDescent="0.4">
      <c r="A9" s="3" t="s">
        <v>21</v>
      </c>
      <c r="B9" s="2">
        <v>14.04</v>
      </c>
      <c r="C9" s="2">
        <v>174</v>
      </c>
      <c r="D9" s="2">
        <v>13.44</v>
      </c>
      <c r="E9" s="2">
        <v>203.7</v>
      </c>
    </row>
    <row r="10" spans="1:5" ht="15" thickBot="1" x14ac:dyDescent="0.4">
      <c r="A10" s="3" t="s">
        <v>22</v>
      </c>
      <c r="B10" s="2">
        <v>14.13</v>
      </c>
      <c r="C10" s="2">
        <v>265.2</v>
      </c>
      <c r="D10" s="2">
        <v>13.57</v>
      </c>
      <c r="E10" s="2">
        <v>343.5</v>
      </c>
    </row>
    <row r="11" spans="1:5" ht="15" thickBot="1" x14ac:dyDescent="0.4">
      <c r="A11" s="3" t="s">
        <v>23</v>
      </c>
      <c r="B11" s="2">
        <v>14.31</v>
      </c>
      <c r="C11" s="2">
        <v>438.9</v>
      </c>
      <c r="D11" s="2">
        <v>13.84</v>
      </c>
      <c r="E11" s="2">
        <v>389.4</v>
      </c>
    </row>
    <row r="13" spans="1:5" ht="15" thickBot="1" x14ac:dyDescent="0.4"/>
    <row r="14" spans="1:5" ht="15" thickBot="1" x14ac:dyDescent="0.4">
      <c r="A14" s="3" t="s">
        <v>24</v>
      </c>
      <c r="B14" s="3" t="s">
        <v>8</v>
      </c>
      <c r="C14" s="3" t="s">
        <v>13</v>
      </c>
    </row>
    <row r="15" spans="1:5" ht="15" thickBot="1" x14ac:dyDescent="0.4">
      <c r="A15" s="3" t="s">
        <v>14</v>
      </c>
      <c r="B15" s="2">
        <v>12.33</v>
      </c>
      <c r="C15" s="2">
        <v>11.39</v>
      </c>
    </row>
    <row r="16" spans="1:5" ht="15" thickBot="1" x14ac:dyDescent="0.4">
      <c r="A16" s="3" t="s">
        <v>15</v>
      </c>
      <c r="B16" s="2">
        <v>12.76</v>
      </c>
      <c r="C16" s="2">
        <v>37.590000000000003</v>
      </c>
    </row>
    <row r="17" spans="1:8" ht="15" thickBot="1" x14ac:dyDescent="0.4">
      <c r="A17" s="3" t="s">
        <v>16</v>
      </c>
      <c r="B17" s="2">
        <v>13.47</v>
      </c>
      <c r="C17" s="2">
        <v>201.7</v>
      </c>
    </row>
    <row r="18" spans="1:8" ht="15" thickBot="1" x14ac:dyDescent="0.4">
      <c r="A18" s="3" t="s">
        <v>17</v>
      </c>
      <c r="B18" s="2">
        <v>13.7</v>
      </c>
      <c r="C18" s="2">
        <v>347.2</v>
      </c>
    </row>
    <row r="19" spans="1:8" ht="15" thickBot="1" x14ac:dyDescent="0.4">
      <c r="A19" s="3" t="s">
        <v>18</v>
      </c>
      <c r="B19" s="2">
        <v>13.83</v>
      </c>
      <c r="C19" s="2">
        <v>413.7</v>
      </c>
    </row>
    <row r="20" spans="1:8" ht="15" thickBot="1" x14ac:dyDescent="0.4">
      <c r="A20" s="3" t="s">
        <v>19</v>
      </c>
      <c r="B20" s="2">
        <v>12.39</v>
      </c>
      <c r="C20" s="2">
        <v>13.58</v>
      </c>
    </row>
    <row r="21" spans="1:8" ht="15" thickBot="1" x14ac:dyDescent="0.4">
      <c r="A21" s="3" t="s">
        <v>20</v>
      </c>
      <c r="B21" s="2">
        <v>12.87</v>
      </c>
      <c r="C21" s="2">
        <v>40.57</v>
      </c>
    </row>
    <row r="22" spans="1:8" ht="15" thickBot="1" x14ac:dyDescent="0.4">
      <c r="A22" s="3" t="s">
        <v>21</v>
      </c>
      <c r="B22" s="2">
        <v>13.44</v>
      </c>
      <c r="C22" s="2">
        <v>203.7</v>
      </c>
    </row>
    <row r="23" spans="1:8" ht="15" thickBot="1" x14ac:dyDescent="0.4">
      <c r="A23" s="3" t="s">
        <v>22</v>
      </c>
      <c r="B23" s="2">
        <v>13.57</v>
      </c>
      <c r="C23" s="2">
        <v>343.5</v>
      </c>
    </row>
    <row r="24" spans="1:8" ht="15" thickBot="1" x14ac:dyDescent="0.4">
      <c r="A24" s="3" t="s">
        <v>23</v>
      </c>
      <c r="B24" s="2">
        <v>13.84</v>
      </c>
      <c r="C24" s="2">
        <v>389.4</v>
      </c>
    </row>
    <row r="29" spans="1:8" x14ac:dyDescent="0.35">
      <c r="B29" t="s">
        <v>45</v>
      </c>
    </row>
    <row r="30" spans="1:8" x14ac:dyDescent="0.35">
      <c r="B30" s="10" t="s">
        <v>51</v>
      </c>
      <c r="C30" s="11" t="s">
        <v>52</v>
      </c>
      <c r="D30" s="11" t="s">
        <v>53</v>
      </c>
      <c r="E30" s="11" t="s">
        <v>54</v>
      </c>
      <c r="F30" s="11" t="s">
        <v>55</v>
      </c>
      <c r="G30" s="11" t="s">
        <v>56</v>
      </c>
      <c r="H30" s="11" t="s">
        <v>57</v>
      </c>
    </row>
    <row r="31" spans="1:8" x14ac:dyDescent="0.35">
      <c r="B31" s="7" t="s">
        <v>46</v>
      </c>
      <c r="C31" s="8" t="s">
        <v>47</v>
      </c>
      <c r="D31" s="8">
        <v>62.75</v>
      </c>
      <c r="E31" s="9">
        <v>15.09</v>
      </c>
      <c r="F31" s="8"/>
      <c r="G31" s="9">
        <v>22.16</v>
      </c>
      <c r="H31" s="8"/>
    </row>
    <row r="32" spans="1:8" x14ac:dyDescent="0.35">
      <c r="B32" s="7" t="s">
        <v>48</v>
      </c>
      <c r="C32" s="8" t="s">
        <v>47</v>
      </c>
      <c r="D32" s="8">
        <v>91.09</v>
      </c>
      <c r="E32" s="9">
        <v>8.91</v>
      </c>
      <c r="F32" s="8"/>
      <c r="G32" s="9"/>
      <c r="H32" s="8"/>
    </row>
    <row r="33" spans="2:8" x14ac:dyDescent="0.35">
      <c r="B33" s="7" t="s">
        <v>49</v>
      </c>
      <c r="C33" s="8" t="s">
        <v>47</v>
      </c>
      <c r="D33" s="8">
        <v>96.89</v>
      </c>
      <c r="E33" s="9">
        <v>3.11</v>
      </c>
      <c r="F33" s="8"/>
      <c r="G33" s="9"/>
      <c r="H33" s="8"/>
    </row>
    <row r="34" spans="2:8" x14ac:dyDescent="0.35">
      <c r="B34" s="7" t="s">
        <v>50</v>
      </c>
      <c r="C34" s="8" t="s">
        <v>47</v>
      </c>
      <c r="D34" s="8">
        <v>96.93</v>
      </c>
      <c r="E34" s="9">
        <v>3.07</v>
      </c>
      <c r="F34" s="8"/>
      <c r="G34" s="9"/>
      <c r="H34" s="8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051E5-ED92-44C3-8F4C-87CA26D5C836}">
  <dimension ref="A3:E26"/>
  <sheetViews>
    <sheetView workbookViewId="0">
      <selection activeCell="B5" sqref="B5:C14"/>
    </sheetView>
  </sheetViews>
  <sheetFormatPr defaultRowHeight="14.5" x14ac:dyDescent="0.35"/>
  <cols>
    <col min="1" max="1" width="27" customWidth="1"/>
    <col min="2" max="2" width="16.1796875" customWidth="1"/>
    <col min="3" max="3" width="15" customWidth="1"/>
    <col min="4" max="4" width="18" customWidth="1"/>
    <col min="5" max="5" width="17.1796875" customWidth="1"/>
  </cols>
  <sheetData>
    <row r="3" spans="1:5" ht="15" thickBot="1" x14ac:dyDescent="0.4"/>
    <row r="4" spans="1:5" ht="29.5" thickBot="1" x14ac:dyDescent="0.4">
      <c r="A4" s="2" t="s">
        <v>25</v>
      </c>
      <c r="B4" s="2" t="s">
        <v>28</v>
      </c>
      <c r="C4" s="2" t="s">
        <v>29</v>
      </c>
    </row>
    <row r="5" spans="1:5" ht="17" thickBot="1" x14ac:dyDescent="0.4">
      <c r="A5" s="2" t="s">
        <v>30</v>
      </c>
      <c r="B5" s="6">
        <v>4.407</v>
      </c>
      <c r="C5" s="6">
        <v>5.782</v>
      </c>
      <c r="D5" s="6"/>
      <c r="E5" s="6"/>
    </row>
    <row r="6" spans="1:5" ht="17" thickBot="1" x14ac:dyDescent="0.4">
      <c r="A6" s="2" t="s">
        <v>31</v>
      </c>
      <c r="B6" s="6">
        <v>8.9030000000000005</v>
      </c>
      <c r="C6" s="6">
        <v>10.39</v>
      </c>
      <c r="D6" s="6"/>
      <c r="E6" s="6"/>
    </row>
    <row r="7" spans="1:5" ht="17" thickBot="1" x14ac:dyDescent="0.4">
      <c r="A7" s="2" t="s">
        <v>32</v>
      </c>
      <c r="B7" s="6">
        <v>36.58</v>
      </c>
      <c r="C7" s="6">
        <v>39.81</v>
      </c>
      <c r="D7" s="6"/>
      <c r="E7" s="6"/>
    </row>
    <row r="8" spans="1:5" ht="17" thickBot="1" x14ac:dyDescent="0.4">
      <c r="A8" s="2" t="s">
        <v>33</v>
      </c>
      <c r="B8" s="6">
        <v>59.06</v>
      </c>
      <c r="C8" s="6">
        <v>66.180000000000007</v>
      </c>
      <c r="D8" s="6"/>
      <c r="E8" s="6"/>
    </row>
    <row r="9" spans="1:5" ht="17" thickBot="1" x14ac:dyDescent="0.4">
      <c r="A9" s="2" t="s">
        <v>34</v>
      </c>
      <c r="B9" s="6">
        <v>57.93</v>
      </c>
      <c r="C9" s="6">
        <v>68.22</v>
      </c>
      <c r="D9" s="6"/>
      <c r="E9" s="6"/>
    </row>
    <row r="10" spans="1:5" ht="17" thickBot="1" x14ac:dyDescent="0.4">
      <c r="A10" s="2" t="s">
        <v>35</v>
      </c>
      <c r="B10" s="6">
        <v>4.702</v>
      </c>
      <c r="C10" s="6">
        <v>5.8639999999999999</v>
      </c>
      <c r="D10" s="6"/>
      <c r="E10" s="6"/>
    </row>
    <row r="11" spans="1:5" ht="17" thickBot="1" x14ac:dyDescent="0.4">
      <c r="A11" s="2" t="s">
        <v>36</v>
      </c>
      <c r="B11" s="6">
        <v>9.0549999999999997</v>
      </c>
      <c r="C11" s="6">
        <v>10.54</v>
      </c>
      <c r="D11" s="6"/>
      <c r="E11" s="6"/>
    </row>
    <row r="12" spans="1:5" ht="17" thickBot="1" x14ac:dyDescent="0.4">
      <c r="A12" s="2" t="s">
        <v>37</v>
      </c>
      <c r="B12" s="6">
        <v>36.1</v>
      </c>
      <c r="C12" s="6">
        <v>40.76</v>
      </c>
      <c r="D12" s="6"/>
      <c r="E12" s="6"/>
    </row>
    <row r="13" spans="1:5" ht="17" thickBot="1" x14ac:dyDescent="0.4">
      <c r="A13" s="2" t="s">
        <v>38</v>
      </c>
      <c r="B13" s="6">
        <v>57.77</v>
      </c>
      <c r="C13" s="6">
        <v>65.61</v>
      </c>
      <c r="D13" s="6"/>
      <c r="E13" s="6"/>
    </row>
    <row r="14" spans="1:5" ht="17" thickBot="1" x14ac:dyDescent="0.4">
      <c r="A14" s="2" t="s">
        <v>39</v>
      </c>
      <c r="B14" s="6">
        <v>58.02</v>
      </c>
      <c r="C14" s="6">
        <v>69.38</v>
      </c>
      <c r="D14" s="6"/>
      <c r="E14" s="6"/>
    </row>
    <row r="15" spans="1:5" ht="15" thickBot="1" x14ac:dyDescent="0.4"/>
    <row r="16" spans="1:5" ht="15" thickBot="1" x14ac:dyDescent="0.4">
      <c r="B16" s="2" t="s">
        <v>26</v>
      </c>
      <c r="C16" s="2" t="s">
        <v>27</v>
      </c>
    </row>
    <row r="17" spans="2:3" x14ac:dyDescent="0.35">
      <c r="B17">
        <v>8.5500000000000007</v>
      </c>
      <c r="C17">
        <v>9.4499999999999993</v>
      </c>
    </row>
    <row r="18" spans="2:3" x14ac:dyDescent="0.35">
      <c r="B18">
        <v>8.49</v>
      </c>
      <c r="C18">
        <v>9.39</v>
      </c>
    </row>
    <row r="19" spans="2:3" x14ac:dyDescent="0.35">
      <c r="B19">
        <v>8.31</v>
      </c>
      <c r="C19">
        <v>9.16</v>
      </c>
    </row>
    <row r="20" spans="2:3" x14ac:dyDescent="0.35">
      <c r="B20">
        <v>8.27</v>
      </c>
      <c r="C20">
        <v>9.01</v>
      </c>
    </row>
    <row r="21" spans="2:3" x14ac:dyDescent="0.35">
      <c r="B21">
        <v>8.4</v>
      </c>
      <c r="C21">
        <v>8.99</v>
      </c>
    </row>
    <row r="22" spans="2:3" x14ac:dyDescent="0.35">
      <c r="B22">
        <v>8.57</v>
      </c>
      <c r="C22">
        <v>9.58</v>
      </c>
    </row>
    <row r="23" spans="2:3" x14ac:dyDescent="0.35">
      <c r="B23">
        <v>8.64</v>
      </c>
      <c r="C23">
        <v>9.57</v>
      </c>
    </row>
    <row r="24" spans="2:3" x14ac:dyDescent="0.35">
      <c r="B24">
        <v>8.36</v>
      </c>
      <c r="C24">
        <v>9.25</v>
      </c>
    </row>
    <row r="25" spans="2:3" x14ac:dyDescent="0.35">
      <c r="B25">
        <v>8.2799999999999994</v>
      </c>
      <c r="C25">
        <v>9.08</v>
      </c>
    </row>
    <row r="26" spans="2:3" x14ac:dyDescent="0.35">
      <c r="B26">
        <v>8.2899999999999991</v>
      </c>
      <c r="C26">
        <v>9.0299999999999994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4940E-13FE-46DB-BD70-D48331B28A84}">
  <dimension ref="B2:F27"/>
  <sheetViews>
    <sheetView workbookViewId="0">
      <selection activeCell="C4" sqref="C4:D13"/>
    </sheetView>
  </sheetViews>
  <sheetFormatPr defaultRowHeight="14.5" x14ac:dyDescent="0.35"/>
  <cols>
    <col min="2" max="2" width="21.81640625" customWidth="1"/>
    <col min="3" max="3" width="9" bestFit="1" customWidth="1"/>
    <col min="4" max="4" width="20.453125" customWidth="1"/>
    <col min="6" max="6" width="26.54296875" customWidth="1"/>
    <col min="8" max="8" width="18.54296875" customWidth="1"/>
  </cols>
  <sheetData>
    <row r="2" spans="2:6" ht="15" thickBot="1" x14ac:dyDescent="0.4"/>
    <row r="3" spans="2:6" ht="44" thickBot="1" x14ac:dyDescent="0.4">
      <c r="B3" s="2" t="s">
        <v>25</v>
      </c>
      <c r="C3" s="2" t="s">
        <v>29</v>
      </c>
      <c r="D3" s="2" t="s">
        <v>28</v>
      </c>
      <c r="F3" s="2" t="s">
        <v>25</v>
      </c>
    </row>
    <row r="4" spans="2:6" ht="17" thickBot="1" x14ac:dyDescent="0.4">
      <c r="B4" s="2" t="s">
        <v>30</v>
      </c>
      <c r="C4" s="2">
        <v>2.6920000000000002</v>
      </c>
      <c r="D4" s="2">
        <v>2.9940000000000002</v>
      </c>
      <c r="F4" s="2" t="s">
        <v>30</v>
      </c>
    </row>
    <row r="5" spans="2:6" ht="17" thickBot="1" x14ac:dyDescent="0.4">
      <c r="B5" s="2" t="s">
        <v>31</v>
      </c>
      <c r="C5" s="2">
        <v>5.2750000000000004</v>
      </c>
      <c r="D5" s="2">
        <v>5.1950000000000003</v>
      </c>
      <c r="F5" s="2" t="s">
        <v>31</v>
      </c>
    </row>
    <row r="6" spans="2:6" ht="17" thickBot="1" x14ac:dyDescent="0.4">
      <c r="B6" s="2" t="s">
        <v>32</v>
      </c>
      <c r="C6" s="2">
        <v>18.71</v>
      </c>
      <c r="D6" s="2">
        <v>18.03</v>
      </c>
      <c r="F6" s="2" t="s">
        <v>32</v>
      </c>
    </row>
    <row r="7" spans="2:6" ht="17" thickBot="1" x14ac:dyDescent="0.4">
      <c r="B7" s="2" t="s">
        <v>33</v>
      </c>
      <c r="C7" s="2">
        <v>31.86</v>
      </c>
      <c r="D7" s="2">
        <v>29.21</v>
      </c>
      <c r="F7" s="2" t="s">
        <v>33</v>
      </c>
    </row>
    <row r="8" spans="2:6" ht="17" thickBot="1" x14ac:dyDescent="0.4">
      <c r="B8" s="2" t="s">
        <v>34</v>
      </c>
      <c r="C8" s="2">
        <v>39.229999999999997</v>
      </c>
      <c r="D8" s="2">
        <v>39</v>
      </c>
      <c r="F8" s="2" t="s">
        <v>34</v>
      </c>
    </row>
    <row r="9" spans="2:6" ht="17" thickBot="1" x14ac:dyDescent="0.4">
      <c r="B9" s="2" t="s">
        <v>35</v>
      </c>
      <c r="C9" s="2">
        <v>3.0750000000000002</v>
      </c>
      <c r="D9" s="2">
        <v>3.028</v>
      </c>
      <c r="F9" s="2" t="s">
        <v>35</v>
      </c>
    </row>
    <row r="10" spans="2:6" ht="17" thickBot="1" x14ac:dyDescent="0.4">
      <c r="B10" s="2" t="s">
        <v>36</v>
      </c>
      <c r="C10" s="2">
        <v>5.2590000000000003</v>
      </c>
      <c r="D10" s="2">
        <v>5.3239999999999998</v>
      </c>
      <c r="F10" s="2" t="s">
        <v>36</v>
      </c>
    </row>
    <row r="11" spans="2:6" ht="17" thickBot="1" x14ac:dyDescent="0.4">
      <c r="B11" s="2" t="s">
        <v>37</v>
      </c>
      <c r="C11" s="2">
        <v>18.829999999999998</v>
      </c>
      <c r="D11" s="2">
        <v>18.52</v>
      </c>
      <c r="F11" s="2" t="s">
        <v>37</v>
      </c>
    </row>
    <row r="12" spans="2:6" ht="17" thickBot="1" x14ac:dyDescent="0.4">
      <c r="B12" s="2" t="s">
        <v>38</v>
      </c>
      <c r="C12" s="2">
        <v>30.83</v>
      </c>
      <c r="D12" s="2">
        <v>29.33</v>
      </c>
      <c r="F12" s="2" t="s">
        <v>38</v>
      </c>
    </row>
    <row r="13" spans="2:6" ht="17" thickBot="1" x14ac:dyDescent="0.4">
      <c r="B13" s="2" t="s">
        <v>39</v>
      </c>
      <c r="C13" s="2">
        <v>40.21</v>
      </c>
      <c r="D13" s="2">
        <v>39.06</v>
      </c>
      <c r="F13" s="2" t="s">
        <v>39</v>
      </c>
    </row>
    <row r="16" spans="2:6" ht="15" thickBot="1" x14ac:dyDescent="0.4"/>
    <row r="17" spans="3:4" ht="15" thickBot="1" x14ac:dyDescent="0.4">
      <c r="C17" s="2" t="s">
        <v>26</v>
      </c>
      <c r="D17" s="2" t="s">
        <v>27</v>
      </c>
    </row>
    <row r="18" spans="3:4" ht="15" thickBot="1" x14ac:dyDescent="0.4">
      <c r="C18" s="2">
        <v>4.0890000000000004</v>
      </c>
      <c r="D18" s="2">
        <v>5.87</v>
      </c>
    </row>
    <row r="19" spans="3:4" ht="15" thickBot="1" x14ac:dyDescent="0.4">
      <c r="C19" s="2">
        <v>3.85</v>
      </c>
      <c r="D19" s="2">
        <v>5.62</v>
      </c>
    </row>
    <row r="20" spans="3:4" ht="15" thickBot="1" x14ac:dyDescent="0.4">
      <c r="C20" s="2">
        <v>3.41</v>
      </c>
      <c r="D20" s="2">
        <v>3.2</v>
      </c>
    </row>
    <row r="21" spans="3:4" ht="15" thickBot="1" x14ac:dyDescent="0.4">
      <c r="C21" s="2">
        <v>3.32</v>
      </c>
      <c r="D21" s="2">
        <v>3.13</v>
      </c>
    </row>
    <row r="22" spans="3:4" ht="15" thickBot="1" x14ac:dyDescent="0.4">
      <c r="C22" s="2">
        <v>3.28</v>
      </c>
      <c r="D22" s="2">
        <v>3</v>
      </c>
    </row>
    <row r="23" spans="3:4" ht="15" thickBot="1" x14ac:dyDescent="0.4">
      <c r="C23" s="2">
        <v>3.84</v>
      </c>
      <c r="D23" s="2">
        <v>5.95</v>
      </c>
    </row>
    <row r="24" spans="3:4" ht="15" thickBot="1" x14ac:dyDescent="0.4">
      <c r="C24" s="2">
        <v>3.62</v>
      </c>
      <c r="D24" s="2">
        <v>5.57</v>
      </c>
    </row>
    <row r="25" spans="3:4" ht="15" thickBot="1" x14ac:dyDescent="0.4">
      <c r="C25" s="2">
        <v>3.2</v>
      </c>
      <c r="D25" s="2">
        <v>3.39</v>
      </c>
    </row>
    <row r="26" spans="3:4" ht="15" thickBot="1" x14ac:dyDescent="0.4">
      <c r="C26" s="2">
        <v>3.03</v>
      </c>
      <c r="D26" s="2">
        <v>3.05</v>
      </c>
    </row>
    <row r="27" spans="3:4" ht="15" thickBot="1" x14ac:dyDescent="0.4">
      <c r="C27" s="2">
        <v>3.01</v>
      </c>
      <c r="D27" s="2">
        <v>3.08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D4BA8-933F-46D6-AC26-063FE1C53DE5}">
  <dimension ref="B1:J12"/>
  <sheetViews>
    <sheetView workbookViewId="0">
      <selection activeCell="B1" sqref="B1:J12"/>
    </sheetView>
  </sheetViews>
  <sheetFormatPr defaultRowHeight="14.5" x14ac:dyDescent="0.35"/>
  <cols>
    <col min="2" max="2" width="18.36328125" customWidth="1"/>
  </cols>
  <sheetData>
    <row r="1" spans="2:10" ht="15" thickBot="1" x14ac:dyDescent="0.4">
      <c r="C1" t="s">
        <v>59</v>
      </c>
      <c r="D1" t="s">
        <v>59</v>
      </c>
      <c r="E1" t="s">
        <v>60</v>
      </c>
      <c r="F1" t="s">
        <v>60</v>
      </c>
      <c r="G1" t="s">
        <v>71</v>
      </c>
      <c r="H1" t="s">
        <v>71</v>
      </c>
      <c r="I1" t="s">
        <v>72</v>
      </c>
      <c r="J1" t="s">
        <v>72</v>
      </c>
    </row>
    <row r="2" spans="2:10" ht="29.5" thickBot="1" x14ac:dyDescent="0.4">
      <c r="B2" s="1" t="s">
        <v>10</v>
      </c>
      <c r="C2" s="1" t="s">
        <v>73</v>
      </c>
      <c r="D2" s="1" t="s">
        <v>74</v>
      </c>
      <c r="E2" s="1" t="s">
        <v>75</v>
      </c>
      <c r="F2" s="1" t="s">
        <v>76</v>
      </c>
      <c r="G2" s="1" t="s">
        <v>77</v>
      </c>
      <c r="H2" s="1" t="s">
        <v>78</v>
      </c>
      <c r="I2" s="1" t="s">
        <v>79</v>
      </c>
      <c r="J2" s="1" t="s">
        <v>80</v>
      </c>
    </row>
    <row r="3" spans="2:10" ht="15" thickBot="1" x14ac:dyDescent="0.4">
      <c r="B3" s="5" t="s">
        <v>62</v>
      </c>
      <c r="C3">
        <v>5.9</v>
      </c>
      <c r="D3">
        <v>6.58</v>
      </c>
      <c r="E3" s="2">
        <v>13.43</v>
      </c>
      <c r="F3" s="2">
        <v>12.33</v>
      </c>
      <c r="G3" s="2">
        <v>4.0890000000000004</v>
      </c>
      <c r="H3" s="2">
        <v>5.87</v>
      </c>
      <c r="I3">
        <v>8.5500000000000007</v>
      </c>
      <c r="J3">
        <v>9.4499999999999993</v>
      </c>
    </row>
    <row r="4" spans="2:10" ht="15" thickBot="1" x14ac:dyDescent="0.4">
      <c r="B4" s="1" t="s">
        <v>63</v>
      </c>
      <c r="C4" s="2">
        <v>6.1680000000000001</v>
      </c>
      <c r="D4" s="2">
        <v>6.4720000000000004</v>
      </c>
      <c r="E4" s="2">
        <v>13.7</v>
      </c>
      <c r="F4" s="2">
        <v>12.76</v>
      </c>
      <c r="G4" s="2">
        <v>3.85</v>
      </c>
      <c r="H4" s="2">
        <v>5.62</v>
      </c>
      <c r="I4">
        <v>8.49</v>
      </c>
      <c r="J4">
        <v>9.39</v>
      </c>
    </row>
    <row r="5" spans="2:10" ht="15" thickBot="1" x14ac:dyDescent="0.4">
      <c r="B5" s="1" t="s">
        <v>64</v>
      </c>
      <c r="C5" s="2">
        <v>6.6289999999999996</v>
      </c>
      <c r="D5" s="2">
        <v>6.6459999999999999</v>
      </c>
      <c r="E5" s="2">
        <v>14.17</v>
      </c>
      <c r="F5" s="2">
        <v>13.47</v>
      </c>
      <c r="G5" s="2">
        <v>3.41</v>
      </c>
      <c r="H5" s="2">
        <v>3.2</v>
      </c>
      <c r="I5">
        <v>8.31</v>
      </c>
      <c r="J5">
        <v>9.16</v>
      </c>
    </row>
    <row r="6" spans="2:10" ht="15" thickBot="1" x14ac:dyDescent="0.4">
      <c r="B6" s="4" t="s">
        <v>61</v>
      </c>
      <c r="C6">
        <v>8.36</v>
      </c>
      <c r="D6">
        <v>6.7759999999999998</v>
      </c>
      <c r="E6" s="2">
        <v>14.3</v>
      </c>
      <c r="F6" s="2">
        <v>13.7</v>
      </c>
      <c r="G6" s="2">
        <v>3.32</v>
      </c>
      <c r="H6" s="2">
        <v>3.13</v>
      </c>
      <c r="I6">
        <v>8.27</v>
      </c>
      <c r="J6">
        <v>9.01</v>
      </c>
    </row>
    <row r="7" spans="2:10" ht="15" thickBot="1" x14ac:dyDescent="0.4">
      <c r="B7" s="1" t="s">
        <v>65</v>
      </c>
      <c r="C7" s="2">
        <v>7.8380000000000001</v>
      </c>
      <c r="D7" s="2">
        <v>7.508</v>
      </c>
      <c r="E7" s="2">
        <v>14.37</v>
      </c>
      <c r="F7" s="2">
        <v>13.83</v>
      </c>
      <c r="G7" s="2">
        <v>3.28</v>
      </c>
      <c r="H7" s="2">
        <v>3</v>
      </c>
      <c r="I7">
        <v>8.4</v>
      </c>
      <c r="J7">
        <v>8.99</v>
      </c>
    </row>
    <row r="8" spans="2:10" ht="15" thickBot="1" x14ac:dyDescent="0.4">
      <c r="B8" s="1" t="s">
        <v>66</v>
      </c>
      <c r="C8" s="2">
        <v>5.8979999999999997</v>
      </c>
      <c r="D8" s="2">
        <v>6.9379999999999997</v>
      </c>
      <c r="E8" s="2">
        <v>13.3</v>
      </c>
      <c r="F8" s="2">
        <v>12.39</v>
      </c>
      <c r="G8" s="2">
        <v>3.84</v>
      </c>
      <c r="H8" s="2">
        <v>5.95</v>
      </c>
      <c r="I8">
        <v>8.57</v>
      </c>
      <c r="J8">
        <v>9.58</v>
      </c>
    </row>
    <row r="9" spans="2:10" ht="15" thickBot="1" x14ac:dyDescent="0.4">
      <c r="B9" s="1" t="s">
        <v>67</v>
      </c>
      <c r="C9" s="2">
        <v>6.0919999999999996</v>
      </c>
      <c r="D9" s="2">
        <v>7.0069999999999997</v>
      </c>
      <c r="E9" s="2">
        <v>13.6</v>
      </c>
      <c r="F9" s="2">
        <v>12.87</v>
      </c>
      <c r="G9" s="2">
        <v>3.62</v>
      </c>
      <c r="H9" s="2">
        <v>5.57</v>
      </c>
      <c r="I9">
        <v>8.64</v>
      </c>
      <c r="J9">
        <v>9.57</v>
      </c>
    </row>
    <row r="10" spans="2:10" ht="15" thickBot="1" x14ac:dyDescent="0.4">
      <c r="B10" s="1" t="s">
        <v>68</v>
      </c>
      <c r="C10" s="2">
        <v>6.7389999999999999</v>
      </c>
      <c r="D10" s="2">
        <v>7.1379999999999999</v>
      </c>
      <c r="E10" s="2">
        <v>14.04</v>
      </c>
      <c r="F10" s="2">
        <v>13.44</v>
      </c>
      <c r="G10" s="2">
        <v>3.2</v>
      </c>
      <c r="H10" s="2">
        <v>3.39</v>
      </c>
      <c r="I10">
        <v>8.36</v>
      </c>
      <c r="J10">
        <v>9.25</v>
      </c>
    </row>
    <row r="11" spans="2:10" ht="15" thickBot="1" x14ac:dyDescent="0.4">
      <c r="B11" s="1" t="s">
        <v>69</v>
      </c>
      <c r="C11" s="2">
        <v>8.3919999999999995</v>
      </c>
      <c r="D11" s="2">
        <v>7.32</v>
      </c>
      <c r="E11" s="2">
        <v>14.13</v>
      </c>
      <c r="F11" s="2">
        <v>13.57</v>
      </c>
      <c r="G11" s="2">
        <v>3.03</v>
      </c>
      <c r="H11" s="2">
        <v>3.05</v>
      </c>
      <c r="I11">
        <v>8.2799999999999994</v>
      </c>
      <c r="J11">
        <v>9.08</v>
      </c>
    </row>
    <row r="12" spans="2:10" ht="15" thickBot="1" x14ac:dyDescent="0.4">
      <c r="B12" s="1" t="s">
        <v>70</v>
      </c>
      <c r="C12" s="2">
        <v>8.6259999999999994</v>
      </c>
      <c r="D12" s="2">
        <v>7.0510000000000002</v>
      </c>
      <c r="E12" s="2">
        <v>14.31</v>
      </c>
      <c r="F12" s="2">
        <v>13.84</v>
      </c>
      <c r="G12" s="2">
        <v>3.01</v>
      </c>
      <c r="H12" s="2">
        <v>3.08</v>
      </c>
      <c r="I12">
        <v>8.2899999999999991</v>
      </c>
      <c r="J12">
        <v>9.0299999999999994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635CC-F099-4B9C-94FB-95D5695168C5}">
  <dimension ref="B2:J13"/>
  <sheetViews>
    <sheetView topLeftCell="E17" workbookViewId="0">
      <selection activeCell="I30" sqref="I30"/>
    </sheetView>
  </sheetViews>
  <sheetFormatPr defaultRowHeight="14.5" x14ac:dyDescent="0.35"/>
  <cols>
    <col min="3" max="8" width="11.08984375" bestFit="1" customWidth="1"/>
    <col min="9" max="9" width="13" bestFit="1" customWidth="1"/>
    <col min="10" max="10" width="12.1796875" bestFit="1" customWidth="1"/>
  </cols>
  <sheetData>
    <row r="2" spans="2:10" ht="15" thickBot="1" x14ac:dyDescent="0.4">
      <c r="C2" t="s">
        <v>59</v>
      </c>
      <c r="D2" t="s">
        <v>59</v>
      </c>
      <c r="E2" t="s">
        <v>60</v>
      </c>
      <c r="F2" t="s">
        <v>60</v>
      </c>
      <c r="G2" t="s">
        <v>71</v>
      </c>
      <c r="H2" t="s">
        <v>71</v>
      </c>
      <c r="I2" t="s">
        <v>72</v>
      </c>
      <c r="J2" t="s">
        <v>72</v>
      </c>
    </row>
    <row r="3" spans="2:10" ht="29.5" thickBot="1" x14ac:dyDescent="0.4">
      <c r="B3" s="1" t="s">
        <v>10</v>
      </c>
      <c r="C3" s="1" t="s">
        <v>81</v>
      </c>
      <c r="D3" s="1" t="s">
        <v>82</v>
      </c>
      <c r="E3" s="1" t="s">
        <v>83</v>
      </c>
      <c r="F3" s="1" t="s">
        <v>84</v>
      </c>
      <c r="G3" s="1" t="s">
        <v>85</v>
      </c>
      <c r="H3" s="1" t="s">
        <v>86</v>
      </c>
      <c r="I3" s="1" t="s">
        <v>87</v>
      </c>
      <c r="J3" s="1" t="s">
        <v>88</v>
      </c>
    </row>
    <row r="4" spans="2:10" ht="15" thickBot="1" x14ac:dyDescent="0.4">
      <c r="B4" s="5" t="s">
        <v>62</v>
      </c>
      <c r="C4">
        <v>10.31</v>
      </c>
      <c r="D4">
        <v>11.35</v>
      </c>
      <c r="E4" s="2">
        <v>29.01</v>
      </c>
      <c r="F4" s="2">
        <v>11.39</v>
      </c>
      <c r="G4" s="6">
        <v>4.407</v>
      </c>
      <c r="H4" s="6">
        <v>5.782</v>
      </c>
      <c r="I4" s="2">
        <v>2.6920000000000002</v>
      </c>
      <c r="J4" s="2">
        <v>2.9940000000000002</v>
      </c>
    </row>
    <row r="5" spans="2:10" ht="15" thickBot="1" x14ac:dyDescent="0.4">
      <c r="B5" s="1" t="s">
        <v>63</v>
      </c>
      <c r="C5" s="2">
        <v>22.23</v>
      </c>
      <c r="D5" s="2">
        <v>21.81</v>
      </c>
      <c r="E5" s="2">
        <v>57.35</v>
      </c>
      <c r="F5" s="2">
        <v>37.590000000000003</v>
      </c>
      <c r="G5" s="6">
        <v>8.9030000000000005</v>
      </c>
      <c r="H5" s="6">
        <v>10.39</v>
      </c>
      <c r="I5" s="2">
        <v>5.2750000000000004</v>
      </c>
      <c r="J5" s="2">
        <v>5.1950000000000003</v>
      </c>
    </row>
    <row r="6" spans="2:10" ht="15" thickBot="1" x14ac:dyDescent="0.4">
      <c r="B6" s="1" t="s">
        <v>64</v>
      </c>
      <c r="C6" s="2">
        <v>84.34</v>
      </c>
      <c r="D6" s="2">
        <v>88.25</v>
      </c>
      <c r="E6" s="2">
        <v>229.5</v>
      </c>
      <c r="F6" s="2">
        <v>201.7</v>
      </c>
      <c r="G6" s="6">
        <v>36.58</v>
      </c>
      <c r="H6" s="6">
        <v>39.81</v>
      </c>
      <c r="I6" s="2">
        <v>18.71</v>
      </c>
      <c r="J6" s="2">
        <v>18.03</v>
      </c>
    </row>
    <row r="7" spans="2:10" ht="15" thickBot="1" x14ac:dyDescent="0.4">
      <c r="B7" s="4" t="s">
        <v>61</v>
      </c>
      <c r="C7">
        <v>147</v>
      </c>
      <c r="D7">
        <v>88.58</v>
      </c>
      <c r="E7" s="2">
        <v>291.39999999999998</v>
      </c>
      <c r="F7" s="2">
        <v>347.2</v>
      </c>
      <c r="G7" s="6">
        <v>59.06</v>
      </c>
      <c r="H7" s="6">
        <v>66.180000000000007</v>
      </c>
      <c r="I7" s="2">
        <v>31.86</v>
      </c>
      <c r="J7" s="2">
        <v>29.21</v>
      </c>
    </row>
    <row r="8" spans="2:10" ht="15" thickBot="1" x14ac:dyDescent="0.4">
      <c r="B8" s="1" t="s">
        <v>65</v>
      </c>
      <c r="C8" s="2">
        <v>190.6</v>
      </c>
      <c r="D8" s="2">
        <v>204.7</v>
      </c>
      <c r="E8" s="2">
        <v>433.5</v>
      </c>
      <c r="F8" s="2">
        <v>413.7</v>
      </c>
      <c r="G8" s="6">
        <v>57.93</v>
      </c>
      <c r="H8" s="6">
        <v>68.22</v>
      </c>
      <c r="I8" s="2">
        <v>39.229999999999997</v>
      </c>
      <c r="J8" s="2">
        <v>39</v>
      </c>
    </row>
    <row r="9" spans="2:10" ht="29.5" thickBot="1" x14ac:dyDescent="0.4">
      <c r="B9" s="1" t="s">
        <v>66</v>
      </c>
      <c r="C9" s="2">
        <v>11.88</v>
      </c>
      <c r="D9" s="2">
        <v>13.58</v>
      </c>
      <c r="E9" s="2">
        <v>18.14</v>
      </c>
      <c r="F9" s="2">
        <v>13.58</v>
      </c>
      <c r="G9" s="6">
        <v>4.702</v>
      </c>
      <c r="H9" s="6">
        <v>5.8639999999999999</v>
      </c>
      <c r="I9" s="2">
        <v>3.0750000000000002</v>
      </c>
      <c r="J9" s="2">
        <v>3.028</v>
      </c>
    </row>
    <row r="10" spans="2:10" ht="15" thickBot="1" x14ac:dyDescent="0.4">
      <c r="B10" s="1" t="s">
        <v>67</v>
      </c>
      <c r="C10" s="2">
        <v>21.62</v>
      </c>
      <c r="D10" s="2">
        <v>23.76</v>
      </c>
      <c r="E10" s="2">
        <v>45.34</v>
      </c>
      <c r="F10" s="2">
        <v>40.57</v>
      </c>
      <c r="G10" s="6">
        <v>9.0549999999999997</v>
      </c>
      <c r="H10" s="6">
        <v>10.54</v>
      </c>
      <c r="I10" s="2">
        <v>5.2590000000000003</v>
      </c>
      <c r="J10" s="2">
        <v>5.3239999999999998</v>
      </c>
    </row>
    <row r="11" spans="2:10" ht="15" thickBot="1" x14ac:dyDescent="0.4">
      <c r="B11" s="1" t="s">
        <v>68</v>
      </c>
      <c r="C11" s="2">
        <v>91.44</v>
      </c>
      <c r="D11" s="2">
        <v>97.03</v>
      </c>
      <c r="E11" s="2">
        <v>174</v>
      </c>
      <c r="F11" s="2">
        <v>203.7</v>
      </c>
      <c r="G11" s="6">
        <v>36.1</v>
      </c>
      <c r="H11" s="6">
        <v>40.76</v>
      </c>
      <c r="I11" s="2">
        <v>18.829999999999998</v>
      </c>
      <c r="J11" s="2">
        <v>18.52</v>
      </c>
    </row>
    <row r="12" spans="2:10" ht="29.5" thickBot="1" x14ac:dyDescent="0.4">
      <c r="B12" s="1" t="s">
        <v>69</v>
      </c>
      <c r="C12" s="2">
        <v>155.1</v>
      </c>
      <c r="D12" s="2">
        <v>171.1</v>
      </c>
      <c r="E12" s="2">
        <v>265.2</v>
      </c>
      <c r="F12" s="2">
        <v>343.5</v>
      </c>
      <c r="G12" s="6">
        <v>57.77</v>
      </c>
      <c r="H12" s="6">
        <v>65.61</v>
      </c>
      <c r="I12" s="2">
        <v>30.83</v>
      </c>
      <c r="J12" s="2">
        <v>29.33</v>
      </c>
    </row>
    <row r="13" spans="2:10" ht="29.5" thickBot="1" x14ac:dyDescent="0.4">
      <c r="B13" s="1" t="s">
        <v>70</v>
      </c>
      <c r="C13" s="2">
        <v>180.4</v>
      </c>
      <c r="D13" s="2">
        <v>200.1</v>
      </c>
      <c r="E13" s="2">
        <v>438.9</v>
      </c>
      <c r="F13" s="2">
        <v>389.4</v>
      </c>
      <c r="G13" s="6">
        <v>58.02</v>
      </c>
      <c r="H13" s="6">
        <v>69.38</v>
      </c>
      <c r="I13" s="2">
        <v>40.21</v>
      </c>
      <c r="J13" s="2">
        <v>39.06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16B45-B951-484A-A1B9-D5F11498FB0C}">
  <dimension ref="A1:AD41"/>
  <sheetViews>
    <sheetView topLeftCell="A18" workbookViewId="0">
      <selection activeCell="A32" sqref="A32:XFD41"/>
    </sheetView>
  </sheetViews>
  <sheetFormatPr defaultRowHeight="14.5" x14ac:dyDescent="0.35"/>
  <cols>
    <col min="1" max="1" width="28.26953125" bestFit="1" customWidth="1"/>
    <col min="2" max="2" width="9.453125" customWidth="1"/>
  </cols>
  <sheetData>
    <row r="1" spans="1:30" s="15" customFormat="1" x14ac:dyDescent="0.35">
      <c r="A1" s="12" t="s">
        <v>89</v>
      </c>
      <c r="B1" s="13" t="s">
        <v>90</v>
      </c>
      <c r="C1" s="13" t="s">
        <v>91</v>
      </c>
      <c r="D1" s="13" t="s">
        <v>92</v>
      </c>
      <c r="E1" s="13" t="s">
        <v>93</v>
      </c>
      <c r="F1" s="13" t="s">
        <v>94</v>
      </c>
      <c r="G1" s="13" t="s">
        <v>95</v>
      </c>
      <c r="H1" s="13" t="s">
        <v>96</v>
      </c>
      <c r="I1" s="13" t="s">
        <v>97</v>
      </c>
      <c r="J1" s="13" t="s">
        <v>98</v>
      </c>
      <c r="K1" s="13" t="s">
        <v>99</v>
      </c>
      <c r="L1" s="13" t="s">
        <v>100</v>
      </c>
      <c r="M1" s="13" t="s">
        <v>101</v>
      </c>
      <c r="N1" s="13" t="s">
        <v>102</v>
      </c>
      <c r="O1" s="13" t="s">
        <v>103</v>
      </c>
      <c r="P1" s="13" t="s">
        <v>104</v>
      </c>
      <c r="Q1" s="13" t="s">
        <v>105</v>
      </c>
      <c r="R1" s="13" t="s">
        <v>106</v>
      </c>
      <c r="S1" s="13" t="s">
        <v>107</v>
      </c>
      <c r="T1" s="13" t="s">
        <v>108</v>
      </c>
      <c r="U1" s="13" t="s">
        <v>109</v>
      </c>
      <c r="V1" s="13" t="s">
        <v>110</v>
      </c>
      <c r="W1" s="13" t="s">
        <v>111</v>
      </c>
      <c r="X1" s="13" t="s">
        <v>112</v>
      </c>
      <c r="Y1" s="13" t="s">
        <v>113</v>
      </c>
      <c r="Z1" s="13" t="s">
        <v>114</v>
      </c>
      <c r="AA1" s="13" t="s">
        <v>115</v>
      </c>
      <c r="AB1" s="13" t="s">
        <v>116</v>
      </c>
      <c r="AC1" s="13" t="s">
        <v>117</v>
      </c>
      <c r="AD1" s="14" t="s">
        <v>118</v>
      </c>
    </row>
    <row r="2" spans="1:30" s="18" customFormat="1" ht="15" thickBot="1" x14ac:dyDescent="0.4">
      <c r="A2" s="16" t="s">
        <v>119</v>
      </c>
      <c r="B2" s="17">
        <v>-1.1999999999999999E-3</v>
      </c>
      <c r="C2" s="17">
        <v>557.79880000000003</v>
      </c>
      <c r="D2" s="17">
        <v>2.58E-2</v>
      </c>
      <c r="E2" s="17">
        <v>4.5999999999999999E-3</v>
      </c>
      <c r="F2" s="17">
        <v>9.2299999999999993E-2</v>
      </c>
      <c r="G2" s="17">
        <v>-1E-4</v>
      </c>
      <c r="H2" s="17">
        <v>2.6320999999999999</v>
      </c>
      <c r="I2" s="17">
        <v>1.9E-3</v>
      </c>
      <c r="J2" s="17">
        <v>1.14E-2</v>
      </c>
      <c r="K2" s="17">
        <v>0.14299999999999999</v>
      </c>
      <c r="L2" s="17">
        <v>2.1600000000000001E-2</v>
      </c>
      <c r="M2" s="17">
        <v>1314.2550000000001</v>
      </c>
      <c r="N2" s="17">
        <v>0.61119999999999997</v>
      </c>
      <c r="O2" s="17">
        <v>2.4354</v>
      </c>
      <c r="P2" s="17">
        <v>1.5195000000000001</v>
      </c>
      <c r="Q2" s="17">
        <v>5.0189000000000004</v>
      </c>
      <c r="R2" s="17">
        <v>3.6999999999999998E-2</v>
      </c>
      <c r="S2" s="17">
        <v>1471.3979999999999</v>
      </c>
      <c r="T2" s="17">
        <v>17.246400000000001</v>
      </c>
      <c r="U2" s="17">
        <v>57.286000000000001</v>
      </c>
      <c r="V2" s="17">
        <v>6.3E-3</v>
      </c>
      <c r="W2" s="17">
        <v>2.5667</v>
      </c>
      <c r="X2" s="17">
        <v>0.20119999999999999</v>
      </c>
      <c r="Y2" s="17">
        <v>-5.21E-2</v>
      </c>
      <c r="Z2" s="17">
        <v>3.8912</v>
      </c>
      <c r="AA2" s="17">
        <v>3.6200000000000003E-2</v>
      </c>
      <c r="AB2" s="17">
        <v>0.13900000000000001</v>
      </c>
      <c r="AC2" s="17">
        <v>8.3199999999999996E-2</v>
      </c>
      <c r="AD2" s="17">
        <v>0.21959999999999999</v>
      </c>
    </row>
    <row r="3" spans="1:30" s="18" customFormat="1" ht="15" thickBot="1" x14ac:dyDescent="0.4">
      <c r="A3" s="16" t="s">
        <v>120</v>
      </c>
      <c r="B3" s="17">
        <v>-1.6999999999999999E-3</v>
      </c>
      <c r="C3" s="17">
        <v>467.93490000000003</v>
      </c>
      <c r="D3" s="17">
        <v>2.1499999999999998E-2</v>
      </c>
      <c r="E3" s="17">
        <v>1.0999999999999999E-2</v>
      </c>
      <c r="F3" s="17">
        <v>7.3300000000000004E-2</v>
      </c>
      <c r="G3" s="17">
        <v>-1E-4</v>
      </c>
      <c r="H3" s="17">
        <v>4.6387</v>
      </c>
      <c r="I3" s="17">
        <v>3.2000000000000002E-3</v>
      </c>
      <c r="J3" s="17">
        <v>5.9999999999999995E-4</v>
      </c>
      <c r="K3" s="17">
        <v>0.14369999999999999</v>
      </c>
      <c r="L3" s="17">
        <v>2.5899999999999999E-2</v>
      </c>
      <c r="M3" s="17">
        <v>989.53679999999997</v>
      </c>
      <c r="N3" s="17">
        <v>1.0757000000000001</v>
      </c>
      <c r="O3" s="17">
        <v>5.0366</v>
      </c>
      <c r="P3" s="17">
        <v>1.2138</v>
      </c>
      <c r="Q3" s="17">
        <v>4.4928999999999997</v>
      </c>
      <c r="R3" s="17">
        <v>2.7199999999999998E-2</v>
      </c>
      <c r="S3" s="19"/>
      <c r="T3" s="17">
        <v>13.531000000000001</v>
      </c>
      <c r="U3" s="17">
        <v>111.22629999999999</v>
      </c>
      <c r="V3" s="17">
        <v>6.7999999999999996E-3</v>
      </c>
      <c r="W3" s="17">
        <v>3.4047000000000001</v>
      </c>
      <c r="X3" s="17">
        <v>0.20150000000000001</v>
      </c>
      <c r="Y3" s="17">
        <v>-3.6499999999999998E-2</v>
      </c>
      <c r="Z3" s="17">
        <v>5.4905999999999997</v>
      </c>
      <c r="AA3" s="17">
        <v>5.0299999999999997E-2</v>
      </c>
      <c r="AB3" s="17">
        <v>0.12859999999999999</v>
      </c>
      <c r="AC3" s="17">
        <v>6.8199999999999997E-2</v>
      </c>
      <c r="AD3" s="17">
        <v>0.1464</v>
      </c>
    </row>
    <row r="4" spans="1:30" s="18" customFormat="1" ht="15" thickBot="1" x14ac:dyDescent="0.4">
      <c r="A4" s="16" t="s">
        <v>121</v>
      </c>
      <c r="B4" s="17">
        <v>-1.6000000000000001E-3</v>
      </c>
      <c r="C4" s="17">
        <v>814.13760000000002</v>
      </c>
      <c r="D4" s="17">
        <v>2.5100000000000001E-2</v>
      </c>
      <c r="E4" s="17">
        <v>3.2800000000000003E-2</v>
      </c>
      <c r="F4" s="17">
        <v>6.9199999999999998E-2</v>
      </c>
      <c r="G4" s="17">
        <v>-2.0000000000000001E-4</v>
      </c>
      <c r="H4" s="17">
        <v>18.194299999999998</v>
      </c>
      <c r="I4" s="17">
        <v>3.0000000000000001E-3</v>
      </c>
      <c r="J4" s="17">
        <v>3.2000000000000002E-3</v>
      </c>
      <c r="K4" s="17">
        <v>0.2392</v>
      </c>
      <c r="L4" s="17">
        <v>7.8600000000000003E-2</v>
      </c>
      <c r="M4" s="17">
        <v>858.38829999999996</v>
      </c>
      <c r="N4" s="17">
        <v>5.3254999999999999</v>
      </c>
      <c r="O4" s="17">
        <v>23.435199999999998</v>
      </c>
      <c r="P4" s="17">
        <v>1.4623999999999999</v>
      </c>
      <c r="Q4" s="17">
        <v>3.4276</v>
      </c>
      <c r="R4" s="17">
        <v>4.2200000000000001E-2</v>
      </c>
      <c r="S4" s="19"/>
      <c r="T4" s="17">
        <v>13.417299999999999</v>
      </c>
      <c r="U4" s="17">
        <v>196.42679999999999</v>
      </c>
      <c r="V4" s="17">
        <v>5.7000000000000002E-3</v>
      </c>
      <c r="W4" s="17">
        <v>15.3393</v>
      </c>
      <c r="X4" s="17">
        <v>0.20499999999999999</v>
      </c>
      <c r="Y4" s="17">
        <v>-4.1700000000000001E-2</v>
      </c>
      <c r="Z4" s="17">
        <v>9.7088999999999999</v>
      </c>
      <c r="AA4" s="17">
        <v>0.2306</v>
      </c>
      <c r="AB4" s="17">
        <v>0.21010000000000001</v>
      </c>
      <c r="AC4" s="17">
        <v>0.1067</v>
      </c>
      <c r="AD4" s="17">
        <v>7.8899999999999998E-2</v>
      </c>
    </row>
    <row r="5" spans="1:30" s="18" customFormat="1" ht="15" thickBot="1" x14ac:dyDescent="0.4">
      <c r="A5" s="16" t="s">
        <v>122</v>
      </c>
      <c r="B5" s="17">
        <v>-1.6999999999999999E-3</v>
      </c>
      <c r="C5" s="17">
        <v>1293.569</v>
      </c>
      <c r="D5" s="17">
        <v>3.5499999999999997E-2</v>
      </c>
      <c r="E5" s="17">
        <v>6.0400000000000002E-2</v>
      </c>
      <c r="F5" s="17">
        <v>9.0399999999999994E-2</v>
      </c>
      <c r="G5" s="17">
        <v>-2.0000000000000001E-4</v>
      </c>
      <c r="H5" s="17">
        <v>33.525700000000001</v>
      </c>
      <c r="I5" s="17">
        <v>-2.0000000000000001E-4</v>
      </c>
      <c r="J5" s="17">
        <v>3.3999999999999998E-3</v>
      </c>
      <c r="K5" s="17">
        <v>0.34189999999999998</v>
      </c>
      <c r="L5" s="17">
        <v>0.13739999999999999</v>
      </c>
      <c r="M5" s="17">
        <v>1055.229</v>
      </c>
      <c r="N5" s="17">
        <v>13.6907</v>
      </c>
      <c r="O5" s="17">
        <v>32.055700000000002</v>
      </c>
      <c r="P5" s="17">
        <v>2.2244999999999999</v>
      </c>
      <c r="Q5" s="17">
        <v>3.8144999999999998</v>
      </c>
      <c r="R5" s="17">
        <v>5.1900000000000002E-2</v>
      </c>
      <c r="S5" s="19"/>
      <c r="T5" s="17">
        <v>17.1599</v>
      </c>
      <c r="U5" s="17">
        <v>159.25540000000001</v>
      </c>
      <c r="V5" s="17">
        <v>4.1000000000000003E-3</v>
      </c>
      <c r="W5" s="17">
        <v>29.363900000000001</v>
      </c>
      <c r="X5" s="17">
        <v>0.30199999999999999</v>
      </c>
      <c r="Y5" s="17">
        <v>-6.0900000000000003E-2</v>
      </c>
      <c r="Z5" s="17">
        <v>10.070600000000001</v>
      </c>
      <c r="AA5" s="17">
        <v>0.45850000000000002</v>
      </c>
      <c r="AB5" s="17">
        <v>0.318</v>
      </c>
      <c r="AC5" s="17">
        <v>0.1462</v>
      </c>
      <c r="AD5" s="17">
        <v>0.16589999999999999</v>
      </c>
    </row>
    <row r="6" spans="1:30" s="18" customFormat="1" ht="15" thickBot="1" x14ac:dyDescent="0.4">
      <c r="A6" s="16" t="s">
        <v>123</v>
      </c>
      <c r="B6" s="17">
        <v>-1.4E-3</v>
      </c>
      <c r="C6" s="17">
        <v>963.62099999999998</v>
      </c>
      <c r="D6" s="17">
        <v>2.6200000000000001E-2</v>
      </c>
      <c r="E6" s="17">
        <v>0.1545</v>
      </c>
      <c r="F6" s="17">
        <v>4.5999999999999999E-3</v>
      </c>
      <c r="G6" s="17">
        <v>-2.9999999999999997E-4</v>
      </c>
      <c r="H6" s="17">
        <v>46.015900000000002</v>
      </c>
      <c r="I6" s="17">
        <v>1.5E-3</v>
      </c>
      <c r="J6" s="17">
        <v>8.0000000000000004E-4</v>
      </c>
      <c r="K6" s="17">
        <v>0.3604</v>
      </c>
      <c r="L6" s="17">
        <v>0.1651</v>
      </c>
      <c r="M6" s="17">
        <v>753.61710000000005</v>
      </c>
      <c r="N6" s="17">
        <v>24.654</v>
      </c>
      <c r="O6" s="17">
        <v>14.3553</v>
      </c>
      <c r="P6" s="17">
        <v>4.7087000000000003</v>
      </c>
      <c r="Q6" s="17">
        <v>0.78490000000000004</v>
      </c>
      <c r="R6" s="17">
        <v>2.06E-2</v>
      </c>
      <c r="S6" s="19"/>
      <c r="T6" s="17">
        <v>10.7765</v>
      </c>
      <c r="U6" s="17">
        <v>16.5137</v>
      </c>
      <c r="V6" s="17">
        <v>-4.4999999999999997E-3</v>
      </c>
      <c r="W6" s="17">
        <v>41.613999999999997</v>
      </c>
      <c r="X6" s="17">
        <v>0.20069999999999999</v>
      </c>
      <c r="Y6" s="17">
        <v>-3.3099999999999997E-2</v>
      </c>
      <c r="Z6" s="17">
        <v>0.70930000000000004</v>
      </c>
      <c r="AA6" s="17">
        <v>0.67700000000000005</v>
      </c>
      <c r="AB6" s="17">
        <v>0.26690000000000003</v>
      </c>
      <c r="AC6" s="17">
        <v>6.5699999999999995E-2</v>
      </c>
      <c r="AD6" s="17">
        <v>4.0899999999999999E-2</v>
      </c>
    </row>
    <row r="7" spans="1:30" s="18" customFormat="1" ht="15" thickBot="1" x14ac:dyDescent="0.4">
      <c r="A7" s="16" t="s">
        <v>124</v>
      </c>
      <c r="B7" s="17">
        <v>-6.9999999999999999E-4</v>
      </c>
      <c r="C7" s="17">
        <v>456.08640000000003</v>
      </c>
      <c r="D7" s="17">
        <v>1.5900000000000001E-2</v>
      </c>
      <c r="E7" s="17">
        <v>8.5800000000000001E-2</v>
      </c>
      <c r="F7" s="17">
        <v>7.9000000000000008E-3</v>
      </c>
      <c r="G7" s="17">
        <v>-2.0000000000000001E-4</v>
      </c>
      <c r="H7" s="17">
        <v>2.7328000000000001</v>
      </c>
      <c r="I7" s="17">
        <v>4.0000000000000001E-3</v>
      </c>
      <c r="J7" s="17">
        <v>-6.1000000000000004E-3</v>
      </c>
      <c r="K7" s="17">
        <v>0.25659999999999999</v>
      </c>
      <c r="L7" s="17">
        <v>5.5599999999999997E-2</v>
      </c>
      <c r="M7" s="17">
        <v>1202.9259999999999</v>
      </c>
      <c r="N7" s="17">
        <v>0.79069999999999996</v>
      </c>
      <c r="O7" s="17">
        <v>1.2715000000000001</v>
      </c>
      <c r="P7" s="17">
        <v>3.2923</v>
      </c>
      <c r="Q7" s="17">
        <v>1.0584</v>
      </c>
      <c r="R7" s="17">
        <v>1.14E-2</v>
      </c>
      <c r="S7" s="17">
        <v>1666.873</v>
      </c>
      <c r="T7" s="17">
        <v>13.7941</v>
      </c>
      <c r="U7" s="17">
        <v>18.955200000000001</v>
      </c>
      <c r="V7" s="17">
        <v>4.4000000000000003E-3</v>
      </c>
      <c r="W7" s="17">
        <v>1.7617</v>
      </c>
      <c r="X7" s="17">
        <v>0.2311</v>
      </c>
      <c r="Y7" s="17">
        <v>-5.5E-2</v>
      </c>
      <c r="Z7" s="17">
        <v>0.57509999999999994</v>
      </c>
      <c r="AA7" s="17">
        <v>3.2399999999999998E-2</v>
      </c>
      <c r="AB7" s="17">
        <v>0.16339999999999999</v>
      </c>
      <c r="AC7" s="17">
        <v>4.4900000000000002E-2</v>
      </c>
      <c r="AD7" s="17">
        <v>6.4600000000000005E-2</v>
      </c>
    </row>
    <row r="8" spans="1:30" s="18" customFormat="1" ht="15" thickBot="1" x14ac:dyDescent="0.4">
      <c r="A8" s="16" t="s">
        <v>125</v>
      </c>
      <c r="B8" s="17">
        <v>-4.0000000000000002E-4</v>
      </c>
      <c r="C8" s="17">
        <v>656.28989999999999</v>
      </c>
      <c r="D8" s="17">
        <v>2.4299999999999999E-2</v>
      </c>
      <c r="E8" s="17">
        <v>0.1069</v>
      </c>
      <c r="F8" s="17">
        <v>8.3000000000000001E-3</v>
      </c>
      <c r="G8" s="17">
        <v>-1E-4</v>
      </c>
      <c r="H8" s="17">
        <v>4.0848000000000004</v>
      </c>
      <c r="I8" s="17">
        <v>3.5999999999999999E-3</v>
      </c>
      <c r="J8" s="17">
        <v>9.1999999999999998E-3</v>
      </c>
      <c r="K8" s="17">
        <v>0.39190000000000003</v>
      </c>
      <c r="L8" s="17">
        <v>0.13569999999999999</v>
      </c>
      <c r="M8" s="17">
        <v>1271.6010000000001</v>
      </c>
      <c r="N8" s="17">
        <v>1.1073</v>
      </c>
      <c r="O8" s="17">
        <v>1.3915999999999999</v>
      </c>
      <c r="P8" s="17">
        <v>4.9222999999999999</v>
      </c>
      <c r="Q8" s="17">
        <v>1.1126</v>
      </c>
      <c r="R8" s="17">
        <v>1.7399999999999999E-2</v>
      </c>
      <c r="S8" s="19"/>
      <c r="T8" s="17">
        <v>15.835800000000001</v>
      </c>
      <c r="U8" s="17">
        <v>22.503</v>
      </c>
      <c r="V8" s="17">
        <v>2.8999999999999998E-3</v>
      </c>
      <c r="W8" s="17">
        <v>2.9428999999999998</v>
      </c>
      <c r="X8" s="17">
        <v>0.26910000000000001</v>
      </c>
      <c r="Y8" s="17">
        <v>-5.9299999999999999E-2</v>
      </c>
      <c r="Z8" s="17">
        <v>0.64180000000000004</v>
      </c>
      <c r="AA8" s="17">
        <v>5.4199999999999998E-2</v>
      </c>
      <c r="AB8" s="17">
        <v>0.25440000000000002</v>
      </c>
      <c r="AC8" s="17">
        <v>6.6600000000000006E-2</v>
      </c>
      <c r="AD8" s="17">
        <v>6.9800000000000001E-2</v>
      </c>
    </row>
    <row r="9" spans="1:30" s="18" customFormat="1" ht="15" thickBot="1" x14ac:dyDescent="0.4">
      <c r="A9" s="16" t="s">
        <v>126</v>
      </c>
      <c r="B9" s="17">
        <v>-1.5E-3</v>
      </c>
      <c r="C9" s="17">
        <v>793.94370000000004</v>
      </c>
      <c r="D9" s="17">
        <v>1.9599999999999999E-2</v>
      </c>
      <c r="E9" s="17">
        <v>0.1193</v>
      </c>
      <c r="F9" s="17">
        <v>6.0000000000000001E-3</v>
      </c>
      <c r="G9" s="17">
        <v>-2.0000000000000001E-4</v>
      </c>
      <c r="H9" s="17">
        <v>15.8604</v>
      </c>
      <c r="I9" s="17">
        <v>4.0000000000000001E-3</v>
      </c>
      <c r="J9" s="17">
        <v>0.185</v>
      </c>
      <c r="K9" s="17">
        <v>0.40839999999999999</v>
      </c>
      <c r="L9" s="17">
        <v>0.1636</v>
      </c>
      <c r="M9" s="17">
        <v>971.28530000000001</v>
      </c>
      <c r="N9" s="17">
        <v>7.1104000000000003</v>
      </c>
      <c r="O9" s="17">
        <v>8.1920999999999999</v>
      </c>
      <c r="P9" s="17">
        <v>4.9497</v>
      </c>
      <c r="Q9" s="17">
        <v>0.8952</v>
      </c>
      <c r="R9" s="17">
        <v>1.78E-2</v>
      </c>
      <c r="S9" s="19"/>
      <c r="T9" s="17">
        <v>13.022500000000001</v>
      </c>
      <c r="U9" s="17">
        <v>23.988099999999999</v>
      </c>
      <c r="V9" s="17">
        <v>-1.1000000000000001E-3</v>
      </c>
      <c r="W9" s="17">
        <v>13.5099</v>
      </c>
      <c r="X9" s="17">
        <v>0.249</v>
      </c>
      <c r="Y9" s="17">
        <v>-5.2699999999999997E-2</v>
      </c>
      <c r="Z9" s="17">
        <v>0.66620000000000001</v>
      </c>
      <c r="AA9" s="17">
        <v>0.25819999999999999</v>
      </c>
      <c r="AB9" s="17">
        <v>0.27239999999999998</v>
      </c>
      <c r="AC9" s="17">
        <v>6.83E-2</v>
      </c>
      <c r="AD9" s="17">
        <v>5.4800000000000001E-2</v>
      </c>
    </row>
    <row r="10" spans="1:30" s="18" customFormat="1" ht="15" thickBot="1" x14ac:dyDescent="0.4">
      <c r="A10" s="16" t="s">
        <v>127</v>
      </c>
      <c r="B10" s="17">
        <v>-1.4E-3</v>
      </c>
      <c r="C10" s="17">
        <v>1049.6130000000001</v>
      </c>
      <c r="D10" s="17">
        <v>3.6400000000000002E-2</v>
      </c>
      <c r="E10" s="17">
        <v>0.1497</v>
      </c>
      <c r="F10" s="17">
        <v>4.4999999999999997E-3</v>
      </c>
      <c r="G10" s="17">
        <v>-2.0000000000000001E-4</v>
      </c>
      <c r="H10" s="17">
        <v>37.111699999999999</v>
      </c>
      <c r="I10" s="17">
        <v>2.5000000000000001E-3</v>
      </c>
      <c r="J10" s="17">
        <v>1.43E-2</v>
      </c>
      <c r="K10" s="17">
        <v>0.4244</v>
      </c>
      <c r="L10" s="17">
        <v>0.1993</v>
      </c>
      <c r="M10" s="17">
        <v>900.71669999999995</v>
      </c>
      <c r="N10" s="17">
        <v>17.0243</v>
      </c>
      <c r="O10" s="17">
        <v>15.7913</v>
      </c>
      <c r="P10" s="17">
        <v>5.1978999999999997</v>
      </c>
      <c r="Q10" s="17">
        <v>0.8891</v>
      </c>
      <c r="R10" s="17">
        <v>1.9099999999999999E-2</v>
      </c>
      <c r="S10" s="19"/>
      <c r="T10" s="17">
        <v>12.539</v>
      </c>
      <c r="U10" s="17">
        <v>20.224699999999999</v>
      </c>
      <c r="V10" s="17">
        <v>-3.3999999999999998E-3</v>
      </c>
      <c r="W10" s="17">
        <v>33.003100000000003</v>
      </c>
      <c r="X10" s="17">
        <v>0.23119999999999999</v>
      </c>
      <c r="Y10" s="17">
        <v>-5.5500000000000001E-2</v>
      </c>
      <c r="Z10" s="17">
        <v>0.73780000000000001</v>
      </c>
      <c r="AA10" s="17">
        <v>0.53090000000000004</v>
      </c>
      <c r="AB10" s="17">
        <v>0.3155</v>
      </c>
      <c r="AC10" s="17">
        <v>7.6899999999999996E-2</v>
      </c>
      <c r="AD10" s="17">
        <v>4.8500000000000001E-2</v>
      </c>
    </row>
    <row r="11" spans="1:30" s="18" customFormat="1" ht="15" thickBot="1" x14ac:dyDescent="0.4">
      <c r="A11" s="16" t="s">
        <v>128</v>
      </c>
      <c r="B11" s="17">
        <v>-1.6000000000000001E-3</v>
      </c>
      <c r="C11" s="17">
        <v>958.1671</v>
      </c>
      <c r="D11" s="17">
        <v>1.7600000000000001E-2</v>
      </c>
      <c r="E11" s="17">
        <v>7.7100000000000002E-2</v>
      </c>
      <c r="F11" s="17">
        <v>7.1900000000000006E-2</v>
      </c>
      <c r="G11" s="17">
        <v>-1E-4</v>
      </c>
      <c r="H11" s="17">
        <v>45.059800000000003</v>
      </c>
      <c r="I11" s="17">
        <v>5.0000000000000001E-3</v>
      </c>
      <c r="J11" s="17">
        <v>5.3E-3</v>
      </c>
      <c r="K11" s="17">
        <v>0.1875</v>
      </c>
      <c r="L11" s="17">
        <v>8.4599999999999995E-2</v>
      </c>
      <c r="M11" s="17">
        <v>730.28440000000001</v>
      </c>
      <c r="N11" s="17">
        <v>24.219200000000001</v>
      </c>
      <c r="O11" s="17">
        <v>30.228400000000001</v>
      </c>
      <c r="P11" s="17">
        <v>1.8595999999999999</v>
      </c>
      <c r="Q11" s="17">
        <v>3.2229000000000001</v>
      </c>
      <c r="R11" s="17">
        <v>3.2800000000000003E-2</v>
      </c>
      <c r="S11" s="19"/>
      <c r="T11" s="17">
        <v>11.998900000000001</v>
      </c>
      <c r="U11" s="17">
        <v>102.5226</v>
      </c>
      <c r="V11" s="17">
        <v>-7.4000000000000003E-3</v>
      </c>
      <c r="W11" s="17">
        <v>40.738799999999998</v>
      </c>
      <c r="X11" s="17">
        <v>0.2175</v>
      </c>
      <c r="Y11" s="17">
        <v>-5.5100000000000003E-2</v>
      </c>
      <c r="Z11" s="17">
        <v>8.7413000000000007</v>
      </c>
      <c r="AA11" s="17">
        <v>0.66790000000000005</v>
      </c>
      <c r="AB11" s="17">
        <v>0.20830000000000001</v>
      </c>
      <c r="AC11" s="17">
        <v>8.7599999999999997E-2</v>
      </c>
      <c r="AD11" s="17">
        <v>6.4000000000000001E-2</v>
      </c>
    </row>
    <row r="12" spans="1:30" x14ac:dyDescent="0.35">
      <c r="A12" s="20" t="s">
        <v>129</v>
      </c>
      <c r="B12" s="21">
        <v>-1E-3</v>
      </c>
      <c r="C12" s="21">
        <v>10.7332</v>
      </c>
      <c r="D12" s="21">
        <v>9.4999999999999998E-3</v>
      </c>
      <c r="E12" s="21">
        <v>6.1999999999999998E-3</v>
      </c>
      <c r="F12" s="21">
        <v>3.8999999999999998E-3</v>
      </c>
      <c r="G12" s="21">
        <v>1E-4</v>
      </c>
      <c r="H12" s="21">
        <v>3.3399999999999999E-2</v>
      </c>
      <c r="I12" s="21">
        <v>1E-4</v>
      </c>
      <c r="J12" s="21">
        <v>-5.0000000000000001E-4</v>
      </c>
      <c r="K12" s="21">
        <v>2.0000000000000001E-4</v>
      </c>
      <c r="L12" s="21">
        <v>1.6999999999999999E-3</v>
      </c>
      <c r="M12" s="21">
        <v>6.7199999999999996E-2</v>
      </c>
      <c r="N12" s="21">
        <v>9.9099999999999994E-2</v>
      </c>
      <c r="O12" s="21">
        <v>0.40200000000000002</v>
      </c>
      <c r="P12" s="21">
        <v>1.01E-2</v>
      </c>
      <c r="Q12" s="21">
        <v>8.9999999999999998E-4</v>
      </c>
      <c r="R12" s="21">
        <v>1.7000000000000001E-2</v>
      </c>
      <c r="S12" s="22">
        <v>250.99100000000001</v>
      </c>
      <c r="T12" s="21">
        <v>4.7000000000000002E-3</v>
      </c>
      <c r="U12" s="21">
        <v>1.6946000000000001</v>
      </c>
      <c r="V12" s="21">
        <v>-3.3E-3</v>
      </c>
      <c r="W12" s="21">
        <v>2.6599999999999999E-2</v>
      </c>
      <c r="X12" s="21">
        <v>0.13070000000000001</v>
      </c>
      <c r="Y12" s="21">
        <v>3.5099999999999999E-2</v>
      </c>
      <c r="Z12" s="21">
        <v>8.6999999999999994E-2</v>
      </c>
      <c r="AA12" s="21">
        <v>2.0000000000000001E-4</v>
      </c>
      <c r="AB12" s="21">
        <v>1.6999999999999999E-3</v>
      </c>
      <c r="AC12" s="21">
        <v>2.0999999999999999E-3</v>
      </c>
      <c r="AD12" s="23">
        <v>5.8999999999999999E-3</v>
      </c>
    </row>
    <row r="13" spans="1:30" x14ac:dyDescent="0.35">
      <c r="A13" s="20" t="s">
        <v>130</v>
      </c>
      <c r="B13" s="21">
        <v>-2.9999999999999997E-4</v>
      </c>
      <c r="C13" s="21">
        <v>18.226500000000001</v>
      </c>
      <c r="D13" s="21">
        <v>6.4000000000000003E-3</v>
      </c>
      <c r="E13" s="21">
        <v>9.7999999999999997E-3</v>
      </c>
      <c r="F13" s="21">
        <v>4.0000000000000001E-3</v>
      </c>
      <c r="G13" s="21">
        <v>0</v>
      </c>
      <c r="H13" s="21">
        <v>1.6899999999999998E-2</v>
      </c>
      <c r="I13" s="21">
        <v>2.0000000000000001E-4</v>
      </c>
      <c r="J13" s="21">
        <v>-5.9999999999999995E-4</v>
      </c>
      <c r="K13" s="21">
        <v>-2.0000000000000001E-4</v>
      </c>
      <c r="L13" s="21">
        <v>1.8E-3</v>
      </c>
      <c r="M13" s="21">
        <v>4.2000000000000003E-2</v>
      </c>
      <c r="N13" s="21">
        <v>0.18640000000000001</v>
      </c>
      <c r="O13" s="21">
        <v>1.5259</v>
      </c>
      <c r="P13" s="21">
        <v>5.0000000000000001E-4</v>
      </c>
      <c r="Q13" s="21">
        <v>1E-4</v>
      </c>
      <c r="R13" s="21">
        <v>9.4999999999999998E-3</v>
      </c>
      <c r="S13" s="22">
        <v>497.3449</v>
      </c>
      <c r="T13" s="21">
        <v>6.0000000000000001E-3</v>
      </c>
      <c r="U13" s="21">
        <v>4.6786000000000003</v>
      </c>
      <c r="V13" s="21">
        <v>-2.5999999999999999E-3</v>
      </c>
      <c r="W13" s="21">
        <v>2.2100000000000002E-2</v>
      </c>
      <c r="X13" s="21">
        <v>0.14069999999999999</v>
      </c>
      <c r="Y13" s="21">
        <v>3.3300000000000003E-2</v>
      </c>
      <c r="Z13" s="21">
        <v>0.15870000000000001</v>
      </c>
      <c r="AA13" s="21">
        <v>1E-4</v>
      </c>
      <c r="AB13" s="21">
        <v>1.9E-3</v>
      </c>
      <c r="AC13" s="21">
        <v>2.8999999999999998E-3</v>
      </c>
      <c r="AD13" s="23">
        <v>5.4999999999999997E-3</v>
      </c>
    </row>
    <row r="14" spans="1:30" x14ac:dyDescent="0.35">
      <c r="A14" s="20" t="s">
        <v>131</v>
      </c>
      <c r="B14" s="21">
        <v>-6.9999999999999999E-4</v>
      </c>
      <c r="C14" s="21">
        <v>133.19210000000001</v>
      </c>
      <c r="D14" s="21">
        <v>6.8999999999999999E-3</v>
      </c>
      <c r="E14" s="21">
        <v>4.1599999999999998E-2</v>
      </c>
      <c r="F14" s="21">
        <v>4.5999999999999999E-3</v>
      </c>
      <c r="G14" s="21">
        <v>-1E-4</v>
      </c>
      <c r="H14" s="21">
        <v>3.8800000000000001E-2</v>
      </c>
      <c r="I14" s="21">
        <v>1E-4</v>
      </c>
      <c r="J14" s="21">
        <v>0</v>
      </c>
      <c r="K14" s="21">
        <v>1E-3</v>
      </c>
      <c r="L14" s="21">
        <v>3.2000000000000002E-3</v>
      </c>
      <c r="M14" s="21">
        <v>0.18149999999999999</v>
      </c>
      <c r="N14" s="21">
        <v>1.0079</v>
      </c>
      <c r="O14" s="21">
        <v>2.7126999999999999</v>
      </c>
      <c r="P14" s="21">
        <v>5.3E-3</v>
      </c>
      <c r="Q14" s="21">
        <v>1.5E-3</v>
      </c>
      <c r="R14" s="21">
        <v>8.3000000000000001E-3</v>
      </c>
      <c r="S14" s="22">
        <v>1802.1891000000001</v>
      </c>
      <c r="T14" s="21">
        <v>1.5599999999999999E-2</v>
      </c>
      <c r="U14" s="21">
        <v>7.2243000000000004</v>
      </c>
      <c r="V14" s="21">
        <v>2.8999999999999998E-3</v>
      </c>
      <c r="W14" s="21">
        <v>6.3100000000000003E-2</v>
      </c>
      <c r="X14" s="21">
        <v>0.18260000000000001</v>
      </c>
      <c r="Y14" s="21">
        <v>3.2099999999999997E-2</v>
      </c>
      <c r="Z14" s="21">
        <v>0.9446</v>
      </c>
      <c r="AA14" s="21">
        <v>2.0000000000000001E-4</v>
      </c>
      <c r="AB14" s="21">
        <v>1.2800000000000001E-2</v>
      </c>
      <c r="AC14" s="21">
        <v>1.9300000000000001E-2</v>
      </c>
      <c r="AD14" s="23">
        <v>1.46E-2</v>
      </c>
    </row>
    <row r="15" spans="1:30" x14ac:dyDescent="0.35">
      <c r="A15" s="20" t="s">
        <v>132</v>
      </c>
      <c r="B15" s="21">
        <v>-1.1000000000000001E-3</v>
      </c>
      <c r="C15" s="21">
        <v>152.35589999999999</v>
      </c>
      <c r="D15" s="21">
        <v>4.7999999999999996E-3</v>
      </c>
      <c r="E15" s="21">
        <v>7.5200000000000003E-2</v>
      </c>
      <c r="F15" s="21">
        <v>7.4000000000000003E-3</v>
      </c>
      <c r="G15" s="21">
        <v>1E-4</v>
      </c>
      <c r="H15" s="21">
        <v>1.2500000000000001E-2</v>
      </c>
      <c r="I15" s="21">
        <v>0</v>
      </c>
      <c r="J15" s="21">
        <v>-2.9999999999999997E-4</v>
      </c>
      <c r="K15" s="21">
        <v>1.1999999999999999E-3</v>
      </c>
      <c r="L15" s="21">
        <v>3.2000000000000002E-3</v>
      </c>
      <c r="M15" s="21">
        <v>0.26800000000000002</v>
      </c>
      <c r="N15" s="21">
        <v>2.1257000000000001</v>
      </c>
      <c r="O15" s="21">
        <v>3.5499000000000001</v>
      </c>
      <c r="P15" s="21">
        <v>-2.0000000000000001E-4</v>
      </c>
      <c r="Q15" s="21">
        <v>2.3E-3</v>
      </c>
      <c r="R15" s="21">
        <v>7.1000000000000004E-3</v>
      </c>
      <c r="S15" s="21"/>
      <c r="T15" s="21">
        <v>1.41E-2</v>
      </c>
      <c r="U15" s="21">
        <v>5.1269</v>
      </c>
      <c r="V15" s="21">
        <v>1.5E-3</v>
      </c>
      <c r="W15" s="21">
        <v>3.8100000000000002E-2</v>
      </c>
      <c r="X15" s="21">
        <v>0.1898</v>
      </c>
      <c r="Y15" s="21">
        <v>3.1600000000000003E-2</v>
      </c>
      <c r="Z15" s="21">
        <v>1.5650999999999999</v>
      </c>
      <c r="AA15" s="21">
        <v>1E-4</v>
      </c>
      <c r="AB15" s="21">
        <v>2.53E-2</v>
      </c>
      <c r="AC15" s="21">
        <v>2.3300000000000001E-2</v>
      </c>
      <c r="AD15" s="23">
        <v>1.52E-2</v>
      </c>
    </row>
    <row r="16" spans="1:30" x14ac:dyDescent="0.35">
      <c r="A16" s="20" t="s">
        <v>133</v>
      </c>
      <c r="B16" s="21">
        <v>-1E-3</v>
      </c>
      <c r="C16" s="21">
        <v>153.13499999999999</v>
      </c>
      <c r="D16" s="21">
        <v>3.0999999999999999E-3</v>
      </c>
      <c r="E16" s="21">
        <v>3.8600000000000002E-2</v>
      </c>
      <c r="F16" s="21">
        <v>1.24E-2</v>
      </c>
      <c r="G16" s="21">
        <v>1E-4</v>
      </c>
      <c r="H16" s="21">
        <v>9.4999999999999998E-3</v>
      </c>
      <c r="I16" s="21">
        <v>1E-4</v>
      </c>
      <c r="J16" s="21">
        <v>1E-4</v>
      </c>
      <c r="K16" s="21">
        <v>6.3E-3</v>
      </c>
      <c r="L16" s="21">
        <v>3.0000000000000001E-3</v>
      </c>
      <c r="M16" s="21">
        <v>0.37259999999999999</v>
      </c>
      <c r="N16" s="21">
        <v>9.4126999999999992</v>
      </c>
      <c r="O16" s="21">
        <v>3.2944</v>
      </c>
      <c r="P16" s="21">
        <v>6.9999999999999999E-4</v>
      </c>
      <c r="Q16" s="21">
        <v>2.8999999999999998E-3</v>
      </c>
      <c r="R16" s="21">
        <v>6.1999999999999998E-3</v>
      </c>
      <c r="S16" s="21"/>
      <c r="T16" s="21">
        <v>2.3300000000000001E-2</v>
      </c>
      <c r="U16" s="21">
        <v>4.8455000000000004</v>
      </c>
      <c r="V16" s="21">
        <v>1.4E-3</v>
      </c>
      <c r="W16" s="21">
        <v>5.4800000000000001E-2</v>
      </c>
      <c r="X16" s="21">
        <v>0.1673</v>
      </c>
      <c r="Y16" s="21">
        <v>2.5499999999999998E-2</v>
      </c>
      <c r="Z16" s="21">
        <v>1.7634000000000001</v>
      </c>
      <c r="AA16" s="21">
        <v>1.5E-3</v>
      </c>
      <c r="AB16" s="21">
        <v>2.63E-2</v>
      </c>
      <c r="AC16" s="21">
        <v>2.1999999999999999E-2</v>
      </c>
      <c r="AD16" s="23">
        <v>1.5100000000000001E-2</v>
      </c>
    </row>
    <row r="17" spans="1:30" x14ac:dyDescent="0.35">
      <c r="A17" s="20" t="s">
        <v>134</v>
      </c>
      <c r="B17" s="21">
        <v>-5.9999999999999995E-4</v>
      </c>
      <c r="C17" s="21">
        <v>20.917200000000001</v>
      </c>
      <c r="D17" s="21">
        <v>5.3E-3</v>
      </c>
      <c r="E17" s="21">
        <v>1.5699999999999999E-2</v>
      </c>
      <c r="F17" s="21">
        <v>1E-4</v>
      </c>
      <c r="G17" s="21">
        <v>-1E-4</v>
      </c>
      <c r="H17" s="21">
        <v>1.3599999999999999E-2</v>
      </c>
      <c r="I17" s="21">
        <v>0</v>
      </c>
      <c r="J17" s="21">
        <v>-4.0000000000000002E-4</v>
      </c>
      <c r="K17" s="21">
        <v>2.0000000000000001E-4</v>
      </c>
      <c r="L17" s="21">
        <v>1.1999999999999999E-3</v>
      </c>
      <c r="M17" s="21">
        <v>3.7699999999999997E-2</v>
      </c>
      <c r="N17" s="21">
        <v>9.6500000000000002E-2</v>
      </c>
      <c r="O17" s="21">
        <v>0.5141</v>
      </c>
      <c r="P17" s="21">
        <v>4.0000000000000002E-4</v>
      </c>
      <c r="Q17" s="21">
        <v>5.0000000000000001E-4</v>
      </c>
      <c r="R17" s="21">
        <v>4.4000000000000003E-3</v>
      </c>
      <c r="S17" s="22">
        <v>256.25200000000001</v>
      </c>
      <c r="T17" s="21">
        <v>3.5999999999999999E-3</v>
      </c>
      <c r="U17" s="21">
        <v>0.19</v>
      </c>
      <c r="V17" s="21">
        <v>-1.2999999999999999E-3</v>
      </c>
      <c r="W17" s="21">
        <v>1.8200000000000001E-2</v>
      </c>
      <c r="X17" s="21">
        <v>0.16930000000000001</v>
      </c>
      <c r="Y17" s="21">
        <v>3.1E-2</v>
      </c>
      <c r="Z17" s="21">
        <v>6.5199999999999994E-2</v>
      </c>
      <c r="AA17" s="21">
        <v>1E-4</v>
      </c>
      <c r="AB17" s="21">
        <v>1.9E-3</v>
      </c>
      <c r="AC17" s="21">
        <v>2.5999999999999999E-3</v>
      </c>
      <c r="AD17" s="23">
        <v>1.8E-3</v>
      </c>
    </row>
    <row r="18" spans="1:30" x14ac:dyDescent="0.35">
      <c r="A18" s="20" t="s">
        <v>135</v>
      </c>
      <c r="B18" s="21">
        <v>-1E-3</v>
      </c>
      <c r="C18" s="21">
        <v>31.865400000000001</v>
      </c>
      <c r="D18" s="21">
        <v>3.0000000000000001E-3</v>
      </c>
      <c r="E18" s="21">
        <v>3.3300000000000003E-2</v>
      </c>
      <c r="F18" s="21">
        <v>2.0000000000000001E-4</v>
      </c>
      <c r="G18" s="21">
        <v>-1E-4</v>
      </c>
      <c r="H18" s="21">
        <v>1.6899999999999998E-2</v>
      </c>
      <c r="I18" s="21">
        <v>0</v>
      </c>
      <c r="J18" s="21">
        <v>-5.9999999999999995E-4</v>
      </c>
      <c r="K18" s="21">
        <v>1.2999999999999999E-3</v>
      </c>
      <c r="L18" s="21">
        <v>2.0999999999999999E-3</v>
      </c>
      <c r="M18" s="21">
        <v>6.2E-2</v>
      </c>
      <c r="N18" s="21">
        <v>0.1769</v>
      </c>
      <c r="O18" s="21">
        <v>1.2131000000000001</v>
      </c>
      <c r="P18" s="21">
        <v>8.0000000000000004E-4</v>
      </c>
      <c r="Q18" s="21">
        <v>8.0000000000000004E-4</v>
      </c>
      <c r="R18" s="21">
        <v>3.0000000000000001E-3</v>
      </c>
      <c r="S18" s="22">
        <v>494.30410000000001</v>
      </c>
      <c r="T18" s="21">
        <v>6.7999999999999996E-3</v>
      </c>
      <c r="U18" s="21">
        <v>1.1517999999999999</v>
      </c>
      <c r="V18" s="21">
        <v>-3.5999999999999999E-3</v>
      </c>
      <c r="W18" s="21">
        <v>2.5399999999999999E-2</v>
      </c>
      <c r="X18" s="21">
        <v>0.1681</v>
      </c>
      <c r="Y18" s="21">
        <v>3.1399999999999997E-2</v>
      </c>
      <c r="Z18" s="21">
        <v>8.5900000000000004E-2</v>
      </c>
      <c r="AA18" s="21">
        <v>1E-4</v>
      </c>
      <c r="AB18" s="21">
        <v>3.3E-3</v>
      </c>
      <c r="AC18" s="21">
        <v>2.7000000000000001E-3</v>
      </c>
      <c r="AD18" s="23">
        <v>4.1999999999999997E-3</v>
      </c>
    </row>
    <row r="19" spans="1:30" x14ac:dyDescent="0.35">
      <c r="A19" s="20" t="s">
        <v>136</v>
      </c>
      <c r="B19" s="21">
        <v>-5.9999999999999995E-4</v>
      </c>
      <c r="C19" s="21">
        <v>139.19399999999999</v>
      </c>
      <c r="D19" s="21">
        <v>3.5999999999999999E-3</v>
      </c>
      <c r="E19" s="21">
        <v>8.2400000000000001E-2</v>
      </c>
      <c r="F19" s="21">
        <v>4.0000000000000002E-4</v>
      </c>
      <c r="G19" s="21">
        <v>0</v>
      </c>
      <c r="H19" s="21">
        <v>8.0000000000000004E-4</v>
      </c>
      <c r="I19" s="21">
        <v>-1E-4</v>
      </c>
      <c r="J19" s="21">
        <v>0</v>
      </c>
      <c r="K19" s="21">
        <v>1.0500000000000001E-2</v>
      </c>
      <c r="L19" s="21">
        <v>1.0699999999999999E-2</v>
      </c>
      <c r="M19" s="21">
        <v>0.20069999999999999</v>
      </c>
      <c r="N19" s="21">
        <v>1.0285</v>
      </c>
      <c r="O19" s="21">
        <v>2.3010999999999999</v>
      </c>
      <c r="P19" s="21">
        <v>4.5999999999999999E-2</v>
      </c>
      <c r="Q19" s="21">
        <v>2.3999999999999998E-3</v>
      </c>
      <c r="R19" s="21">
        <v>2.7000000000000001E-3</v>
      </c>
      <c r="S19" s="22">
        <v>1829.644</v>
      </c>
      <c r="T19" s="21">
        <v>1.9099999999999999E-2</v>
      </c>
      <c r="U19" s="21">
        <v>1.7790999999999999</v>
      </c>
      <c r="V19" s="21">
        <v>3.0000000000000001E-3</v>
      </c>
      <c r="W19" s="21">
        <v>2.4299999999999999E-2</v>
      </c>
      <c r="X19" s="21">
        <v>0.22120000000000001</v>
      </c>
      <c r="Y19" s="21">
        <v>3.8100000000000002E-2</v>
      </c>
      <c r="Z19" s="21">
        <v>0.189</v>
      </c>
      <c r="AA19" s="21">
        <v>0</v>
      </c>
      <c r="AB19" s="21">
        <v>1.2200000000000001E-2</v>
      </c>
      <c r="AC19" s="21">
        <v>1.2800000000000001E-2</v>
      </c>
      <c r="AD19" s="23">
        <v>0.01</v>
      </c>
    </row>
    <row r="20" spans="1:30" x14ac:dyDescent="0.35">
      <c r="A20" s="20" t="s">
        <v>137</v>
      </c>
      <c r="B20" s="21">
        <v>-1.1999999999999999E-3</v>
      </c>
      <c r="C20" s="21">
        <v>140.7636</v>
      </c>
      <c r="D20" s="21">
        <v>2.9999999999999997E-4</v>
      </c>
      <c r="E20" s="21">
        <v>0.1192</v>
      </c>
      <c r="F20" s="21">
        <v>8.0000000000000004E-4</v>
      </c>
      <c r="G20" s="21">
        <v>0</v>
      </c>
      <c r="H20" s="21">
        <v>4.8999999999999998E-3</v>
      </c>
      <c r="I20" s="21">
        <v>1E-4</v>
      </c>
      <c r="J20" s="21">
        <v>5.9999999999999995E-4</v>
      </c>
      <c r="K20" s="21">
        <v>2.0899999999999998E-2</v>
      </c>
      <c r="L20" s="21">
        <v>1.0800000000000001E-2</v>
      </c>
      <c r="M20" s="21">
        <v>0.2374</v>
      </c>
      <c r="N20" s="21">
        <v>2.1977000000000002</v>
      </c>
      <c r="O20" s="21">
        <v>2.7686000000000002</v>
      </c>
      <c r="P20" s="21">
        <v>0.20649999999999999</v>
      </c>
      <c r="Q20" s="21">
        <v>4.7000000000000002E-3</v>
      </c>
      <c r="R20" s="21">
        <v>5.1000000000000004E-3</v>
      </c>
      <c r="S20" s="21"/>
      <c r="T20" s="21">
        <v>5.16E-2</v>
      </c>
      <c r="U20" s="21">
        <v>2.4112</v>
      </c>
      <c r="V20" s="21">
        <v>2.5000000000000001E-3</v>
      </c>
      <c r="W20" s="21">
        <v>3.3799999999999997E-2</v>
      </c>
      <c r="X20" s="21">
        <v>0.1794</v>
      </c>
      <c r="Y20" s="21">
        <v>3.0300000000000001E-2</v>
      </c>
      <c r="Z20" s="21">
        <v>0.37480000000000002</v>
      </c>
      <c r="AA20" s="21">
        <v>1E-4</v>
      </c>
      <c r="AB20" s="21">
        <v>2.1999999999999999E-2</v>
      </c>
      <c r="AC20" s="21">
        <v>1.41E-2</v>
      </c>
      <c r="AD20" s="23">
        <v>1.29E-2</v>
      </c>
    </row>
    <row r="21" spans="1:30" x14ac:dyDescent="0.35">
      <c r="A21" s="20" t="s">
        <v>138</v>
      </c>
      <c r="B21" s="21">
        <v>-1.4E-3</v>
      </c>
      <c r="C21" s="21">
        <v>143.3004</v>
      </c>
      <c r="D21" s="21">
        <v>4.1000000000000003E-3</v>
      </c>
      <c r="E21" s="21">
        <v>4.6600000000000003E-2</v>
      </c>
      <c r="F21" s="21">
        <v>2.2000000000000001E-3</v>
      </c>
      <c r="G21" s="21">
        <v>-1E-4</v>
      </c>
      <c r="H21" s="21">
        <v>1.2500000000000001E-2</v>
      </c>
      <c r="I21" s="21">
        <v>0</v>
      </c>
      <c r="J21" s="21">
        <v>5.8999999999999999E-3</v>
      </c>
      <c r="K21" s="21">
        <v>3.6700000000000003E-2</v>
      </c>
      <c r="L21" s="21">
        <v>1.15E-2</v>
      </c>
      <c r="M21" s="21">
        <v>0.24610000000000001</v>
      </c>
      <c r="N21" s="21">
        <v>2.0626000000000002</v>
      </c>
      <c r="O21" s="21">
        <v>2.6425999999999998</v>
      </c>
      <c r="P21" s="21">
        <v>0.38129999999999997</v>
      </c>
      <c r="Q21" s="21">
        <v>4.8999999999999998E-3</v>
      </c>
      <c r="R21" s="21">
        <v>5.4000000000000003E-3</v>
      </c>
      <c r="S21" s="21"/>
      <c r="T21" s="21">
        <v>7.2599999999999998E-2</v>
      </c>
      <c r="U21" s="21">
        <v>2.1233</v>
      </c>
      <c r="V21" s="21">
        <v>3.2000000000000002E-3</v>
      </c>
      <c r="W21" s="21">
        <v>4.6899999999999997E-2</v>
      </c>
      <c r="X21" s="21">
        <v>0.1983</v>
      </c>
      <c r="Y21" s="21">
        <v>2.69E-2</v>
      </c>
      <c r="Z21" s="21">
        <v>0.43759999999999999</v>
      </c>
      <c r="AA21" s="21">
        <v>5.9999999999999995E-4</v>
      </c>
      <c r="AB21" s="21">
        <v>2.5999999999999999E-2</v>
      </c>
      <c r="AC21" s="21">
        <v>1.47E-2</v>
      </c>
      <c r="AD21" s="23">
        <v>1.18E-2</v>
      </c>
    </row>
    <row r="22" spans="1:30" x14ac:dyDescent="0.35">
      <c r="A22" s="25" t="s">
        <v>150</v>
      </c>
      <c r="B22" s="26">
        <v>-2.0000000000000001E-4</v>
      </c>
      <c r="C22" s="26">
        <v>163.52860000000001</v>
      </c>
      <c r="D22" s="26">
        <v>1.84E-2</v>
      </c>
      <c r="E22" s="26">
        <v>0.1603</v>
      </c>
      <c r="F22" s="26">
        <v>2.64E-2</v>
      </c>
      <c r="G22" s="26">
        <v>-1E-4</v>
      </c>
      <c r="H22" s="26">
        <v>2.0975000000000001</v>
      </c>
      <c r="I22" s="26">
        <v>3.7000000000000002E-3</v>
      </c>
      <c r="J22" s="26">
        <v>-2.8E-3</v>
      </c>
      <c r="K22" s="26">
        <v>0.3105</v>
      </c>
      <c r="L22" s="26">
        <v>3.4200000000000001E-2</v>
      </c>
      <c r="M22" s="27">
        <v>1523.6966</v>
      </c>
      <c r="N22" s="26">
        <v>0.19389999999999999</v>
      </c>
      <c r="O22" s="26">
        <v>1.8180000000000001</v>
      </c>
      <c r="P22" s="26">
        <v>8.5332000000000008</v>
      </c>
      <c r="Q22" s="26">
        <v>11.2791</v>
      </c>
      <c r="R22" s="26">
        <v>3.44E-2</v>
      </c>
      <c r="S22" s="26">
        <v>49.563699999999997</v>
      </c>
      <c r="T22" s="26">
        <v>6.3483999999999998</v>
      </c>
      <c r="U22" s="26">
        <v>10.931800000000001</v>
      </c>
      <c r="V22" s="26">
        <v>2.6700000000000002E-2</v>
      </c>
      <c r="W22" s="27">
        <v>609.48990000000003</v>
      </c>
      <c r="X22" s="26">
        <v>0.1153</v>
      </c>
      <c r="Y22" s="26">
        <v>-6.08E-2</v>
      </c>
      <c r="Z22" s="26">
        <v>1.2285999999999999</v>
      </c>
      <c r="AA22" s="26">
        <v>5.0000000000000001E-3</v>
      </c>
      <c r="AB22" s="26">
        <v>0.81669999999999998</v>
      </c>
      <c r="AC22" s="26">
        <v>9.06E-2</v>
      </c>
      <c r="AD22" s="28">
        <v>5.5757000000000003</v>
      </c>
    </row>
    <row r="23" spans="1:30" x14ac:dyDescent="0.35">
      <c r="A23" s="20" t="s">
        <v>151</v>
      </c>
      <c r="B23" s="21">
        <v>8.0000000000000004E-4</v>
      </c>
      <c r="C23" s="22">
        <v>274.59879999999998</v>
      </c>
      <c r="D23" s="21">
        <v>1.3599999999999999E-2</v>
      </c>
      <c r="E23" s="21">
        <v>0.3649</v>
      </c>
      <c r="F23" s="21">
        <v>2.8000000000000001E-2</v>
      </c>
      <c r="G23" s="21">
        <v>-1E-4</v>
      </c>
      <c r="H23" s="21">
        <v>3.6846000000000001</v>
      </c>
      <c r="I23" s="21">
        <v>6.3E-3</v>
      </c>
      <c r="J23" s="21">
        <v>-1.4999999999999999E-2</v>
      </c>
      <c r="K23" s="21">
        <v>0.50060000000000004</v>
      </c>
      <c r="L23" s="21">
        <v>5.6000000000000001E-2</v>
      </c>
      <c r="M23" s="22">
        <v>2110.7334999999998</v>
      </c>
      <c r="N23" s="21">
        <v>0.29570000000000002</v>
      </c>
      <c r="O23" s="21">
        <v>2.17</v>
      </c>
      <c r="P23" s="21">
        <v>14.564299999999999</v>
      </c>
      <c r="Q23" s="21">
        <v>19.194500000000001</v>
      </c>
      <c r="R23" s="21">
        <v>3.8199999999999998E-2</v>
      </c>
      <c r="S23" s="22">
        <v>137.97200000000001</v>
      </c>
      <c r="T23" s="21">
        <v>9.7523999999999997</v>
      </c>
      <c r="U23" s="21">
        <v>14.172599999999999</v>
      </c>
      <c r="V23" s="21">
        <v>5.0200000000000002E-2</v>
      </c>
      <c r="W23" s="22">
        <v>1133.6772000000001</v>
      </c>
      <c r="X23" s="21">
        <v>0.1343</v>
      </c>
      <c r="Y23" s="21">
        <v>-8.8999999999999996E-2</v>
      </c>
      <c r="Z23" s="21">
        <v>1.9392</v>
      </c>
      <c r="AA23" s="21">
        <v>8.3999999999999995E-3</v>
      </c>
      <c r="AB23" s="21">
        <v>1.7395</v>
      </c>
      <c r="AC23" s="21">
        <v>0.16139999999999999</v>
      </c>
      <c r="AD23" s="23">
        <v>9.0838000000000001</v>
      </c>
    </row>
    <row r="24" spans="1:30" x14ac:dyDescent="0.35">
      <c r="A24" s="20" t="s">
        <v>152</v>
      </c>
      <c r="B24" s="21">
        <v>3.8999999999999998E-3</v>
      </c>
      <c r="C24" s="21">
        <v>129.04249999999999</v>
      </c>
      <c r="D24" s="21">
        <v>2.2200000000000001E-2</v>
      </c>
      <c r="E24" s="21">
        <v>1.7557</v>
      </c>
      <c r="F24" s="21">
        <v>3.1800000000000002E-2</v>
      </c>
      <c r="G24" s="21">
        <v>1E-4</v>
      </c>
      <c r="H24" s="21">
        <v>18.097000000000001</v>
      </c>
      <c r="I24" s="21">
        <v>7.3599999999999999E-2</v>
      </c>
      <c r="J24" s="21">
        <v>-7.1099999999999997E-2</v>
      </c>
      <c r="K24" s="21">
        <v>1.8244</v>
      </c>
      <c r="L24" s="21">
        <v>0.1696</v>
      </c>
      <c r="M24" s="22">
        <v>5590.2707</v>
      </c>
      <c r="N24" s="21">
        <v>1.1755</v>
      </c>
      <c r="O24" s="21">
        <v>2.5602</v>
      </c>
      <c r="P24" s="21">
        <v>63.525700000000001</v>
      </c>
      <c r="Q24" s="22">
        <v>89.737300000000005</v>
      </c>
      <c r="R24" s="21">
        <v>9.5899999999999999E-2</v>
      </c>
      <c r="S24" s="22">
        <v>316.0591</v>
      </c>
      <c r="T24" s="21">
        <v>16.529299999999999</v>
      </c>
      <c r="U24" s="21">
        <v>43.247199999999999</v>
      </c>
      <c r="V24" s="21">
        <v>0.32840000000000003</v>
      </c>
      <c r="W24" s="22">
        <v>3934.1495</v>
      </c>
      <c r="X24" s="21">
        <v>0.18160000000000001</v>
      </c>
      <c r="Y24" s="21">
        <v>-0.2417</v>
      </c>
      <c r="Z24" s="21">
        <v>6.9519000000000002</v>
      </c>
      <c r="AA24" s="21">
        <v>3.9300000000000002E-2</v>
      </c>
      <c r="AB24" s="21">
        <v>10.616</v>
      </c>
      <c r="AC24" s="21">
        <v>0.57899999999999996</v>
      </c>
      <c r="AD24" s="23">
        <v>47.535699999999999</v>
      </c>
    </row>
    <row r="25" spans="1:30" x14ac:dyDescent="0.35">
      <c r="A25" s="20" t="s">
        <v>153</v>
      </c>
      <c r="B25" s="21">
        <v>1.12E-2</v>
      </c>
      <c r="C25" s="21">
        <v>13.1998</v>
      </c>
      <c r="D25" s="21">
        <v>1.4E-2</v>
      </c>
      <c r="E25" s="21">
        <v>3.6835</v>
      </c>
      <c r="F25" s="21">
        <v>4.6300000000000001E-2</v>
      </c>
      <c r="G25" s="21">
        <v>6.9999999999999999E-4</v>
      </c>
      <c r="H25" s="21">
        <v>32.853099999999998</v>
      </c>
      <c r="I25" s="21">
        <v>0.19689999999999999</v>
      </c>
      <c r="J25" s="21">
        <v>1.9800000000000002E-2</v>
      </c>
      <c r="K25" s="21">
        <v>3.7490999999999999</v>
      </c>
      <c r="L25" s="21">
        <v>0.35549999999999998</v>
      </c>
      <c r="M25" s="22">
        <v>7870.1463000000003</v>
      </c>
      <c r="N25" s="21">
        <v>2.5840999999999998</v>
      </c>
      <c r="O25" s="21">
        <v>3.6999999999999998E-2</v>
      </c>
      <c r="P25" s="21">
        <v>115.2747</v>
      </c>
      <c r="Q25" s="22">
        <v>160.4572</v>
      </c>
      <c r="R25" s="21">
        <v>0.1235</v>
      </c>
      <c r="S25" s="22">
        <v>693.66849999999999</v>
      </c>
      <c r="T25" s="21">
        <v>7.4649000000000001</v>
      </c>
      <c r="U25" s="21">
        <v>1.5305</v>
      </c>
      <c r="V25" s="21">
        <v>0.79190000000000005</v>
      </c>
      <c r="W25" s="22">
        <v>5432.6684999999998</v>
      </c>
      <c r="X25" s="21">
        <v>0.21659999999999999</v>
      </c>
      <c r="Y25" s="21">
        <v>-0.4244</v>
      </c>
      <c r="Z25" s="21">
        <v>5.4751000000000003</v>
      </c>
      <c r="AA25" s="21">
        <v>7.4700000000000003E-2</v>
      </c>
      <c r="AB25" s="21">
        <v>20.0046</v>
      </c>
      <c r="AC25" s="21">
        <v>1.3553999999999999</v>
      </c>
      <c r="AD25" s="29">
        <v>107.47199999999999</v>
      </c>
    </row>
    <row r="26" spans="1:30" x14ac:dyDescent="0.35">
      <c r="A26" s="20" t="s">
        <v>154</v>
      </c>
      <c r="B26" s="21">
        <v>1.9800000000000002E-2</v>
      </c>
      <c r="C26" s="21">
        <v>21.221</v>
      </c>
      <c r="D26" s="21">
        <v>2.2200000000000001E-2</v>
      </c>
      <c r="E26" s="21">
        <v>5.5820999999999996</v>
      </c>
      <c r="F26" s="21">
        <v>4.1599999999999998E-2</v>
      </c>
      <c r="G26" s="21">
        <v>1E-3</v>
      </c>
      <c r="H26" s="21">
        <v>46.156399999999998</v>
      </c>
      <c r="I26" s="21">
        <v>0.32990000000000003</v>
      </c>
      <c r="J26" s="21">
        <v>0.19589999999999999</v>
      </c>
      <c r="K26" s="21">
        <v>5.3567999999999998</v>
      </c>
      <c r="L26" s="21">
        <v>0.52929999999999999</v>
      </c>
      <c r="M26" s="22">
        <v>9716.3626999999997</v>
      </c>
      <c r="N26" s="21">
        <v>3.2673000000000001</v>
      </c>
      <c r="O26" s="21">
        <v>0.25690000000000002</v>
      </c>
      <c r="P26" s="21">
        <v>159.53389999999999</v>
      </c>
      <c r="Q26" s="22">
        <v>239.90520000000001</v>
      </c>
      <c r="R26" s="21">
        <v>0.15870000000000001</v>
      </c>
      <c r="S26" s="22">
        <v>1095.5799</v>
      </c>
      <c r="T26" s="21">
        <v>8.6547000000000001</v>
      </c>
      <c r="U26" s="21">
        <v>2.2225000000000001</v>
      </c>
      <c r="V26" s="21">
        <v>1.1577999999999999</v>
      </c>
      <c r="W26" s="22">
        <v>5954.6093000000001</v>
      </c>
      <c r="X26" s="21">
        <v>0.2296</v>
      </c>
      <c r="Y26" s="21">
        <v>-0.67300000000000004</v>
      </c>
      <c r="Z26" s="21">
        <v>6.6135000000000002</v>
      </c>
      <c r="AA26" s="21">
        <v>0.11849999999999999</v>
      </c>
      <c r="AB26" s="21">
        <v>28.495000000000001</v>
      </c>
      <c r="AC26" s="21">
        <v>2.0657999999999999</v>
      </c>
      <c r="AD26" s="29">
        <v>144.76689999999999</v>
      </c>
    </row>
    <row r="27" spans="1:30" x14ac:dyDescent="0.35">
      <c r="A27" s="20" t="s">
        <v>155</v>
      </c>
      <c r="B27" s="21">
        <v>1.2999999999999999E-3</v>
      </c>
      <c r="C27" s="21">
        <v>89.477599999999995</v>
      </c>
      <c r="D27" s="21">
        <v>1.09E-2</v>
      </c>
      <c r="E27" s="21">
        <v>0.19889999999999999</v>
      </c>
      <c r="F27" s="21">
        <v>7.6E-3</v>
      </c>
      <c r="G27" s="21">
        <v>-2.0000000000000001E-4</v>
      </c>
      <c r="H27" s="21">
        <v>2.2185999999999999</v>
      </c>
      <c r="I27" s="21">
        <v>3.5000000000000001E-3</v>
      </c>
      <c r="J27" s="21">
        <v>-1.4800000000000001E-2</v>
      </c>
      <c r="K27" s="21">
        <v>0.33660000000000001</v>
      </c>
      <c r="L27" s="21">
        <v>5.9299999999999999E-2</v>
      </c>
      <c r="M27" s="22">
        <v>1511.3523</v>
      </c>
      <c r="N27" s="21">
        <v>0.15210000000000001</v>
      </c>
      <c r="O27" s="21">
        <v>0.2142</v>
      </c>
      <c r="P27" s="21">
        <v>8.9055</v>
      </c>
      <c r="Q27" s="21">
        <v>9.7614999999999998</v>
      </c>
      <c r="R27" s="21">
        <v>1.32E-2</v>
      </c>
      <c r="S27" s="21">
        <v>38.243699999999997</v>
      </c>
      <c r="T27" s="21">
        <v>12.597099999999999</v>
      </c>
      <c r="U27" s="21">
        <v>3.9464999999999999</v>
      </c>
      <c r="V27" s="21">
        <v>2.8500000000000001E-2</v>
      </c>
      <c r="W27" s="22">
        <v>637.73479999999995</v>
      </c>
      <c r="X27" s="21">
        <v>0.1239</v>
      </c>
      <c r="Y27" s="21">
        <v>-4.6199999999999998E-2</v>
      </c>
      <c r="Z27" s="21">
        <v>0.22009999999999999</v>
      </c>
      <c r="AA27" s="21">
        <v>4.7000000000000002E-3</v>
      </c>
      <c r="AB27" s="21">
        <v>0.84230000000000005</v>
      </c>
      <c r="AC27" s="21">
        <v>7.8E-2</v>
      </c>
      <c r="AD27" s="23">
        <v>4.18</v>
      </c>
    </row>
    <row r="28" spans="1:30" x14ac:dyDescent="0.35">
      <c r="A28" s="20" t="s">
        <v>156</v>
      </c>
      <c r="B28" s="21">
        <v>2.0000000000000001E-4</v>
      </c>
      <c r="C28" s="21">
        <v>98.421400000000006</v>
      </c>
      <c r="D28" s="21">
        <v>1.2200000000000001E-2</v>
      </c>
      <c r="E28" s="21">
        <v>0.42949999999999999</v>
      </c>
      <c r="F28" s="21">
        <v>5.1000000000000004E-3</v>
      </c>
      <c r="G28" s="21">
        <v>-2.0000000000000001E-4</v>
      </c>
      <c r="H28" s="21">
        <v>4.2328000000000001</v>
      </c>
      <c r="I28" s="21">
        <v>9.2999999999999992E-3</v>
      </c>
      <c r="J28" s="21">
        <v>-1.0200000000000001E-2</v>
      </c>
      <c r="K28" s="21">
        <v>0.60770000000000002</v>
      </c>
      <c r="L28" s="21">
        <v>9.3799999999999994E-2</v>
      </c>
      <c r="M28" s="22">
        <v>2236.5916999999999</v>
      </c>
      <c r="N28" s="21">
        <v>0.29659999999999997</v>
      </c>
      <c r="O28" s="21">
        <v>0.29220000000000002</v>
      </c>
      <c r="P28" s="21">
        <v>16.346</v>
      </c>
      <c r="Q28" s="21">
        <v>18.721399999999999</v>
      </c>
      <c r="R28" s="21">
        <v>2.0799999999999999E-2</v>
      </c>
      <c r="S28" s="21">
        <v>75.366299999999995</v>
      </c>
      <c r="T28" s="21">
        <v>14.0532</v>
      </c>
      <c r="U28" s="21">
        <v>3.0423</v>
      </c>
      <c r="V28" s="21">
        <v>5.7099999999999998E-2</v>
      </c>
      <c r="W28" s="22">
        <v>1184.4431999999999</v>
      </c>
      <c r="X28" s="21">
        <v>0.1242</v>
      </c>
      <c r="Y28" s="21">
        <v>-7.9600000000000004E-2</v>
      </c>
      <c r="Z28" s="21">
        <v>0.38590000000000002</v>
      </c>
      <c r="AA28" s="21">
        <v>8.5000000000000006E-3</v>
      </c>
      <c r="AB28" s="21">
        <v>1.7323999999999999</v>
      </c>
      <c r="AC28" s="21">
        <v>0.15890000000000001</v>
      </c>
      <c r="AD28" s="23">
        <v>7.8672000000000004</v>
      </c>
    </row>
    <row r="29" spans="1:30" x14ac:dyDescent="0.35">
      <c r="A29" s="20" t="s">
        <v>157</v>
      </c>
      <c r="B29" s="21">
        <v>4.4000000000000003E-3</v>
      </c>
      <c r="C29" s="21">
        <v>104.3639</v>
      </c>
      <c r="D29" s="21">
        <v>0.02</v>
      </c>
      <c r="E29" s="21">
        <v>2.1818</v>
      </c>
      <c r="F29" s="21">
        <v>1.83E-2</v>
      </c>
      <c r="G29" s="21">
        <v>1E-4</v>
      </c>
      <c r="H29" s="21">
        <v>19.0976</v>
      </c>
      <c r="I29" s="21">
        <v>7.7100000000000002E-2</v>
      </c>
      <c r="J29" s="21">
        <v>-4.2700000000000002E-2</v>
      </c>
      <c r="K29" s="21">
        <v>2.3189000000000002</v>
      </c>
      <c r="L29" s="21">
        <v>0.2311</v>
      </c>
      <c r="M29" s="22">
        <v>5731.9983000000002</v>
      </c>
      <c r="N29" s="21">
        <v>1.37</v>
      </c>
      <c r="O29" s="21">
        <v>0.90169999999999995</v>
      </c>
      <c r="P29" s="21">
        <v>67.470799999999997</v>
      </c>
      <c r="Q29" s="22">
        <v>91.921800000000005</v>
      </c>
      <c r="R29" s="21">
        <v>9.1300000000000006E-2</v>
      </c>
      <c r="S29" s="22">
        <v>313.87970000000001</v>
      </c>
      <c r="T29" s="21">
        <v>23.5672</v>
      </c>
      <c r="U29" s="21">
        <v>4.3407999999999998</v>
      </c>
      <c r="V29" s="21">
        <v>0.37730000000000002</v>
      </c>
      <c r="W29" s="22">
        <v>4037.2561999999998</v>
      </c>
      <c r="X29" s="21">
        <v>0.18090000000000001</v>
      </c>
      <c r="Y29" s="21">
        <v>-0.28489999999999999</v>
      </c>
      <c r="Z29" s="21">
        <v>4.4985999999999997</v>
      </c>
      <c r="AA29" s="21">
        <v>3.9899999999999998E-2</v>
      </c>
      <c r="AB29" s="21">
        <v>11.999499999999999</v>
      </c>
      <c r="AC29" s="21">
        <v>0.70230000000000004</v>
      </c>
      <c r="AD29" s="23">
        <v>39.437399999999997</v>
      </c>
    </row>
    <row r="30" spans="1:30" x14ac:dyDescent="0.35">
      <c r="A30" s="20" t="s">
        <v>158</v>
      </c>
      <c r="B30" s="21">
        <v>1.2999999999999999E-2</v>
      </c>
      <c r="C30" s="21">
        <v>13.7293</v>
      </c>
      <c r="D30" s="21">
        <v>2.8799999999999999E-2</v>
      </c>
      <c r="E30" s="21">
        <v>4.1010999999999997</v>
      </c>
      <c r="F30" s="21">
        <v>3.3599999999999998E-2</v>
      </c>
      <c r="G30" s="21">
        <v>5.9999999999999995E-4</v>
      </c>
      <c r="H30" s="21">
        <v>36.099699999999999</v>
      </c>
      <c r="I30" s="21">
        <v>0.20430000000000001</v>
      </c>
      <c r="J30" s="21">
        <v>8.0000000000000002E-3</v>
      </c>
      <c r="K30" s="21">
        <v>4.1654</v>
      </c>
      <c r="L30" s="21">
        <v>0.38069999999999998</v>
      </c>
      <c r="M30" s="22">
        <v>7974.1706999999997</v>
      </c>
      <c r="N30" s="21">
        <v>3.3313000000000001</v>
      </c>
      <c r="O30" s="21">
        <v>3.2899999999999999E-2</v>
      </c>
      <c r="P30" s="21">
        <v>115.9297</v>
      </c>
      <c r="Q30" s="22">
        <v>164.4905</v>
      </c>
      <c r="R30" s="21">
        <v>0.1416</v>
      </c>
      <c r="S30" s="22">
        <v>675.57270000000005</v>
      </c>
      <c r="T30" s="21">
        <v>21.475899999999999</v>
      </c>
      <c r="U30" s="21">
        <v>3.8218000000000001</v>
      </c>
      <c r="V30" s="21">
        <v>0.81979999999999997</v>
      </c>
      <c r="W30" s="22">
        <v>5374.4264999999996</v>
      </c>
      <c r="X30" s="21">
        <v>0.2014</v>
      </c>
      <c r="Y30" s="21">
        <v>-0.55300000000000005</v>
      </c>
      <c r="Z30" s="21">
        <v>6.7611999999999997</v>
      </c>
      <c r="AA30" s="21">
        <v>8.1299999999999997E-2</v>
      </c>
      <c r="AB30" s="21">
        <v>21.772400000000001</v>
      </c>
      <c r="AC30" s="21">
        <v>1.4282999999999999</v>
      </c>
      <c r="AD30" s="23">
        <v>77.416600000000003</v>
      </c>
    </row>
    <row r="31" spans="1:30" x14ac:dyDescent="0.35">
      <c r="A31" s="20" t="s">
        <v>159</v>
      </c>
      <c r="B31" s="21">
        <v>2.1999999999999999E-2</v>
      </c>
      <c r="C31" s="21">
        <v>33.162300000000002</v>
      </c>
      <c r="D31" s="21">
        <v>3.3500000000000002E-2</v>
      </c>
      <c r="E31" s="21">
        <v>5.8773</v>
      </c>
      <c r="F31" s="21">
        <v>3.6400000000000002E-2</v>
      </c>
      <c r="G31" s="21">
        <v>6.9999999999999999E-4</v>
      </c>
      <c r="H31" s="21">
        <v>49.0869</v>
      </c>
      <c r="I31" s="21">
        <v>0.3427</v>
      </c>
      <c r="J31" s="21">
        <v>0.1817</v>
      </c>
      <c r="K31" s="21">
        <v>5.7488999999999999</v>
      </c>
      <c r="L31" s="21">
        <v>0.58809999999999996</v>
      </c>
      <c r="M31" s="22">
        <v>9725.7417999999998</v>
      </c>
      <c r="N31" s="21">
        <v>4.3803999999999998</v>
      </c>
      <c r="O31" s="21">
        <v>0.83640000000000003</v>
      </c>
      <c r="P31" s="21">
        <v>158.35640000000001</v>
      </c>
      <c r="Q31" s="22">
        <v>239.68340000000001</v>
      </c>
      <c r="R31" s="21">
        <v>0.18640000000000001</v>
      </c>
      <c r="S31" s="22">
        <v>1030.4356</v>
      </c>
      <c r="T31" s="21">
        <v>23.069800000000001</v>
      </c>
      <c r="U31" s="21">
        <v>4.6761999999999997</v>
      </c>
      <c r="V31" s="21">
        <v>1.2049000000000001</v>
      </c>
      <c r="W31" s="22">
        <v>5914.0423000000001</v>
      </c>
      <c r="X31" s="21">
        <v>0.26319999999999999</v>
      </c>
      <c r="Y31" s="21">
        <v>-0.496</v>
      </c>
      <c r="Z31" s="21">
        <v>8.8256999999999994</v>
      </c>
      <c r="AA31" s="21">
        <v>0.11609999999999999</v>
      </c>
      <c r="AB31" s="21">
        <v>31.127199999999998</v>
      </c>
      <c r="AC31" s="21">
        <v>2.0375999999999999</v>
      </c>
      <c r="AD31" s="29">
        <v>115.22669999999999</v>
      </c>
    </row>
    <row r="32" spans="1:30" x14ac:dyDescent="0.35">
      <c r="A32" s="25" t="s">
        <v>160</v>
      </c>
      <c r="B32" s="26">
        <v>-6.9999999999999999E-4</v>
      </c>
      <c r="C32" s="26">
        <v>0.18579999999999999</v>
      </c>
      <c r="D32" s="26">
        <v>1.2200000000000001E-2</v>
      </c>
      <c r="E32" s="26">
        <v>-8.5900000000000004E-2</v>
      </c>
      <c r="F32" s="26">
        <v>4.36E-2</v>
      </c>
      <c r="G32" s="26">
        <v>1E-4</v>
      </c>
      <c r="H32" s="26">
        <v>0.32729999999999998</v>
      </c>
      <c r="I32" s="26">
        <v>2.0000000000000001E-4</v>
      </c>
      <c r="J32" s="26">
        <v>-5.0000000000000001E-4</v>
      </c>
      <c r="K32" s="26">
        <v>5.0000000000000001E-4</v>
      </c>
      <c r="L32" s="26">
        <v>2E-3</v>
      </c>
      <c r="M32" s="26">
        <v>0.17169999999999999</v>
      </c>
      <c r="N32" s="26">
        <v>6.7590000000000003</v>
      </c>
      <c r="O32" s="26">
        <v>2E-3</v>
      </c>
      <c r="P32" s="26">
        <v>5.74E-2</v>
      </c>
      <c r="Q32" s="26">
        <v>6.9999999999999999E-4</v>
      </c>
      <c r="R32" s="26">
        <v>1.6799999999999999E-2</v>
      </c>
      <c r="S32" s="27">
        <v>1196.1613</v>
      </c>
      <c r="T32" s="26">
        <v>1.4630000000000001</v>
      </c>
      <c r="U32" s="26">
        <v>0.2414</v>
      </c>
      <c r="V32" s="26">
        <v>-8.2000000000000007E-3</v>
      </c>
      <c r="W32" s="26">
        <v>0.15820000000000001</v>
      </c>
      <c r="X32" s="26">
        <v>0.1225</v>
      </c>
      <c r="Y32" s="26">
        <v>1.55E-2</v>
      </c>
      <c r="Z32" s="26">
        <v>0.10349999999999999</v>
      </c>
      <c r="AA32" s="26">
        <v>1.2999999999999999E-3</v>
      </c>
      <c r="AB32" s="26">
        <v>1.4E-3</v>
      </c>
      <c r="AC32" s="26">
        <v>-5.0000000000000001E-4</v>
      </c>
      <c r="AD32" s="28">
        <v>5.7000000000000002E-3</v>
      </c>
    </row>
    <row r="33" spans="1:30" x14ac:dyDescent="0.35">
      <c r="A33" s="20" t="s">
        <v>161</v>
      </c>
      <c r="B33" s="21">
        <v>-8.0000000000000004E-4</v>
      </c>
      <c r="C33" s="21">
        <v>0.1207</v>
      </c>
      <c r="D33" s="21">
        <v>6.4000000000000003E-3</v>
      </c>
      <c r="E33" s="21">
        <v>-8.4099999999999994E-2</v>
      </c>
      <c r="F33" s="21">
        <v>4.8000000000000001E-2</v>
      </c>
      <c r="G33" s="21">
        <v>1E-4</v>
      </c>
      <c r="H33" s="21">
        <v>0.56759999999999999</v>
      </c>
      <c r="I33" s="21">
        <v>2.0000000000000001E-4</v>
      </c>
      <c r="J33" s="21">
        <v>-1E-4</v>
      </c>
      <c r="K33" s="21">
        <v>1E-4</v>
      </c>
      <c r="L33" s="21">
        <v>2.5999999999999999E-3</v>
      </c>
      <c r="M33" s="21">
        <v>7.0300000000000001E-2</v>
      </c>
      <c r="N33" s="21">
        <v>0.62270000000000003</v>
      </c>
      <c r="O33" s="21">
        <v>5.9999999999999995E-4</v>
      </c>
      <c r="P33" s="21">
        <v>9.7199999999999995E-2</v>
      </c>
      <c r="Q33" s="21">
        <v>5.9999999999999995E-4</v>
      </c>
      <c r="R33" s="21">
        <v>7.9000000000000008E-3</v>
      </c>
      <c r="S33" s="21"/>
      <c r="T33" s="21">
        <v>1.3795999999999999</v>
      </c>
      <c r="U33" s="21">
        <v>0.17399999999999999</v>
      </c>
      <c r="V33" s="21">
        <v>-8.0000000000000002E-3</v>
      </c>
      <c r="W33" s="21">
        <v>0.28649999999999998</v>
      </c>
      <c r="X33" s="21">
        <v>0.10349999999999999</v>
      </c>
      <c r="Y33" s="21">
        <v>1.6299999999999999E-2</v>
      </c>
      <c r="Z33" s="21">
        <v>0.1343</v>
      </c>
      <c r="AA33" s="21">
        <v>2E-3</v>
      </c>
      <c r="AB33" s="21">
        <v>1.4E-3</v>
      </c>
      <c r="AC33" s="21">
        <v>-5.9999999999999995E-4</v>
      </c>
      <c r="AD33" s="23">
        <v>5.1999999999999998E-3</v>
      </c>
    </row>
    <row r="34" spans="1:30" x14ac:dyDescent="0.35">
      <c r="A34" s="20" t="s">
        <v>162</v>
      </c>
      <c r="B34" s="21">
        <v>-1E-3</v>
      </c>
      <c r="C34" s="21">
        <v>0.2185</v>
      </c>
      <c r="D34" s="21">
        <v>8.9999999999999993E-3</v>
      </c>
      <c r="E34" s="21">
        <v>-5.5899999999999998E-2</v>
      </c>
      <c r="F34" s="21">
        <v>8.8700000000000001E-2</v>
      </c>
      <c r="G34" s="21">
        <v>2.0000000000000001E-4</v>
      </c>
      <c r="H34" s="21">
        <v>2.4289999999999998</v>
      </c>
      <c r="I34" s="21">
        <v>2.0000000000000001E-4</v>
      </c>
      <c r="J34" s="21">
        <v>-5.9999999999999995E-4</v>
      </c>
      <c r="K34" s="21">
        <v>1E-3</v>
      </c>
      <c r="L34" s="21">
        <v>4.1999999999999997E-3</v>
      </c>
      <c r="M34" s="21">
        <v>0.1416</v>
      </c>
      <c r="N34" s="21">
        <v>1.3778999999999999</v>
      </c>
      <c r="O34" s="21">
        <v>1.32E-2</v>
      </c>
      <c r="P34" s="21">
        <v>0.47139999999999999</v>
      </c>
      <c r="Q34" s="21">
        <v>3.0999999999999999E-3</v>
      </c>
      <c r="R34" s="21">
        <v>8.5000000000000006E-3</v>
      </c>
      <c r="S34" s="21"/>
      <c r="T34" s="21">
        <v>0.90959999999999996</v>
      </c>
      <c r="U34" s="21">
        <v>0.1658</v>
      </c>
      <c r="V34" s="21">
        <v>-6.1000000000000004E-3</v>
      </c>
      <c r="W34" s="21">
        <v>1.1566000000000001</v>
      </c>
      <c r="X34" s="21">
        <v>0.1038</v>
      </c>
      <c r="Y34" s="21">
        <v>4.8999999999999998E-3</v>
      </c>
      <c r="Z34" s="21">
        <v>0.49259999999999998</v>
      </c>
      <c r="AA34" s="21">
        <v>7.7000000000000002E-3</v>
      </c>
      <c r="AB34" s="21">
        <v>7.1000000000000004E-3</v>
      </c>
      <c r="AC34" s="21">
        <v>6.9999999999999999E-4</v>
      </c>
      <c r="AD34" s="23">
        <v>1.0699999999999999E-2</v>
      </c>
    </row>
    <row r="35" spans="1:30" x14ac:dyDescent="0.35">
      <c r="A35" s="20" t="s">
        <v>163</v>
      </c>
      <c r="B35" s="21">
        <v>-1E-3</v>
      </c>
      <c r="C35" s="21">
        <v>0.1721</v>
      </c>
      <c r="D35" s="21">
        <v>9.9000000000000008E-3</v>
      </c>
      <c r="E35" s="21">
        <v>-1.89E-2</v>
      </c>
      <c r="F35" s="21">
        <v>0.13059999999999999</v>
      </c>
      <c r="G35" s="21">
        <v>5.0000000000000001E-4</v>
      </c>
      <c r="H35" s="21">
        <v>4.6272000000000002</v>
      </c>
      <c r="I35" s="21">
        <v>1E-4</v>
      </c>
      <c r="J35" s="21">
        <v>-5.0000000000000001E-4</v>
      </c>
      <c r="K35" s="21">
        <v>1.6999999999999999E-3</v>
      </c>
      <c r="L35" s="21">
        <v>2.5000000000000001E-3</v>
      </c>
      <c r="M35" s="21">
        <v>0.26450000000000001</v>
      </c>
      <c r="N35" s="21">
        <v>2.8205</v>
      </c>
      <c r="O35" s="21">
        <v>2.6200000000000001E-2</v>
      </c>
      <c r="P35" s="21">
        <v>0.87509999999999999</v>
      </c>
      <c r="Q35" s="21">
        <v>1.09E-2</v>
      </c>
      <c r="R35" s="21">
        <v>8.3000000000000001E-3</v>
      </c>
      <c r="S35" s="21"/>
      <c r="T35" s="21">
        <v>0.3261</v>
      </c>
      <c r="U35" s="21">
        <v>0.26179999999999998</v>
      </c>
      <c r="V35" s="21">
        <v>-6.8999999999999999E-3</v>
      </c>
      <c r="W35" s="21">
        <v>2.3662999999999998</v>
      </c>
      <c r="X35" s="21">
        <v>0.10340000000000001</v>
      </c>
      <c r="Y35" s="21">
        <v>9.1999999999999998E-3</v>
      </c>
      <c r="Z35" s="21">
        <v>0.82530000000000003</v>
      </c>
      <c r="AA35" s="21">
        <v>1.47E-2</v>
      </c>
      <c r="AB35" s="21">
        <v>1.0999999999999999E-2</v>
      </c>
      <c r="AC35" s="21">
        <v>2.8E-3</v>
      </c>
      <c r="AD35" s="23">
        <v>1.24E-2</v>
      </c>
    </row>
    <row r="36" spans="1:30" x14ac:dyDescent="0.35">
      <c r="A36" s="20" t="s">
        <v>164</v>
      </c>
      <c r="B36" s="21">
        <v>-1E-3</v>
      </c>
      <c r="C36" s="21">
        <v>0.34620000000000001</v>
      </c>
      <c r="D36" s="21">
        <v>6.4000000000000003E-3</v>
      </c>
      <c r="E36" s="21">
        <v>-4.3E-3</v>
      </c>
      <c r="F36" s="21">
        <v>0.129</v>
      </c>
      <c r="G36" s="21">
        <v>2.9999999999999997E-4</v>
      </c>
      <c r="H36" s="21">
        <v>4.8743999999999996</v>
      </c>
      <c r="I36" s="21">
        <v>2.9999999999999997E-4</v>
      </c>
      <c r="J36" s="21">
        <v>-8.0000000000000004E-4</v>
      </c>
      <c r="K36" s="21">
        <v>2.0999999999999999E-3</v>
      </c>
      <c r="L36" s="21">
        <v>2E-3</v>
      </c>
      <c r="M36" s="21">
        <v>1.2505999999999999</v>
      </c>
      <c r="N36" s="21">
        <v>6.3341000000000003</v>
      </c>
      <c r="O36" s="21">
        <v>2.7E-2</v>
      </c>
      <c r="P36" s="21">
        <v>0.89949999999999997</v>
      </c>
      <c r="Q36" s="21">
        <v>9.1999999999999998E-3</v>
      </c>
      <c r="R36" s="21">
        <v>9.1000000000000004E-3</v>
      </c>
      <c r="S36" s="21"/>
      <c r="T36" s="21">
        <v>0.28549999999999998</v>
      </c>
      <c r="U36" s="21">
        <v>0.60009999999999997</v>
      </c>
      <c r="V36" s="21">
        <v>-8.3000000000000001E-3</v>
      </c>
      <c r="W36" s="21">
        <v>3.4624000000000001</v>
      </c>
      <c r="X36" s="21">
        <v>0.1042</v>
      </c>
      <c r="Y36" s="21">
        <v>7.1999999999999998E-3</v>
      </c>
      <c r="Z36" s="21">
        <v>1.1737</v>
      </c>
      <c r="AA36" s="21">
        <v>1.6E-2</v>
      </c>
      <c r="AB36" s="21">
        <v>1.5599999999999999E-2</v>
      </c>
      <c r="AC36" s="21">
        <v>4.3E-3</v>
      </c>
      <c r="AD36" s="23">
        <v>1.29E-2</v>
      </c>
    </row>
    <row r="37" spans="1:30" x14ac:dyDescent="0.35">
      <c r="A37" s="20" t="s">
        <v>165</v>
      </c>
      <c r="B37" s="21">
        <v>-5.9999999999999995E-4</v>
      </c>
      <c r="C37" s="21">
        <v>0.32990000000000003</v>
      </c>
      <c r="D37" s="21">
        <v>2.7000000000000001E-3</v>
      </c>
      <c r="E37" s="21">
        <v>-9.0499999999999997E-2</v>
      </c>
      <c r="F37" s="21">
        <v>3.0000000000000001E-3</v>
      </c>
      <c r="G37" s="21">
        <v>1E-4</v>
      </c>
      <c r="H37" s="21">
        <v>0.27310000000000001</v>
      </c>
      <c r="I37" s="21">
        <v>2.0000000000000001E-4</v>
      </c>
      <c r="J37" s="21">
        <v>8.9999999999999998E-4</v>
      </c>
      <c r="K37" s="21">
        <v>2.9999999999999997E-4</v>
      </c>
      <c r="L37" s="21">
        <v>1.6999999999999999E-3</v>
      </c>
      <c r="M37" s="21">
        <v>0.2031</v>
      </c>
      <c r="N37" s="21">
        <v>0.43480000000000002</v>
      </c>
      <c r="O37" s="21">
        <v>3.5999999999999999E-3</v>
      </c>
      <c r="P37" s="21">
        <v>4.9200000000000001E-2</v>
      </c>
      <c r="Q37" s="21">
        <v>5.9999999999999995E-4</v>
      </c>
      <c r="R37" s="21">
        <v>3.8999999999999998E-3</v>
      </c>
      <c r="S37" s="22">
        <v>1167.5815</v>
      </c>
      <c r="T37" s="21">
        <v>4.6887999999999996</v>
      </c>
      <c r="U37" s="21">
        <v>1.6427</v>
      </c>
      <c r="V37" s="21">
        <v>-7.7000000000000002E-3</v>
      </c>
      <c r="W37" s="21">
        <v>0.129</v>
      </c>
      <c r="X37" s="21">
        <v>0.1008</v>
      </c>
      <c r="Y37" s="21">
        <v>9.4000000000000004E-3</v>
      </c>
      <c r="Z37" s="21">
        <v>0.12540000000000001</v>
      </c>
      <c r="AA37" s="21">
        <v>8.0000000000000004E-4</v>
      </c>
      <c r="AB37" s="21">
        <v>8.0000000000000004E-4</v>
      </c>
      <c r="AC37" s="21">
        <v>-5.0000000000000001E-4</v>
      </c>
      <c r="AD37" s="23">
        <v>4.7000000000000002E-3</v>
      </c>
    </row>
    <row r="38" spans="1:30" x14ac:dyDescent="0.35">
      <c r="A38" s="20" t="s">
        <v>166</v>
      </c>
      <c r="B38" s="21">
        <v>-6.9999999999999999E-4</v>
      </c>
      <c r="C38" s="21">
        <v>0.45229999999999998</v>
      </c>
      <c r="D38" s="21">
        <v>1.1999999999999999E-3</v>
      </c>
      <c r="E38" s="21">
        <v>-8.8099999999999998E-2</v>
      </c>
      <c r="F38" s="21">
        <v>3.8999999999999998E-3</v>
      </c>
      <c r="G38" s="21">
        <v>-1E-4</v>
      </c>
      <c r="H38" s="21">
        <v>0.52680000000000005</v>
      </c>
      <c r="I38" s="21">
        <v>1E-4</v>
      </c>
      <c r="J38" s="21">
        <v>1.5E-3</v>
      </c>
      <c r="K38" s="21">
        <v>5.0000000000000001E-4</v>
      </c>
      <c r="L38" s="21">
        <v>2.8999999999999998E-3</v>
      </c>
      <c r="M38" s="21">
        <v>0.1022</v>
      </c>
      <c r="N38" s="21">
        <v>0.52059999999999995</v>
      </c>
      <c r="O38" s="21">
        <v>2.7000000000000001E-3</v>
      </c>
      <c r="P38" s="21">
        <v>9.6500000000000002E-2</v>
      </c>
      <c r="Q38" s="21">
        <v>1.2999999999999999E-3</v>
      </c>
      <c r="R38" s="21">
        <v>2.8999999999999998E-3</v>
      </c>
      <c r="S38" s="21"/>
      <c r="T38" s="21">
        <v>5.1051000000000002</v>
      </c>
      <c r="U38" s="21">
        <v>2.052</v>
      </c>
      <c r="V38" s="21">
        <v>-9.4000000000000004E-3</v>
      </c>
      <c r="W38" s="21">
        <v>0.2271</v>
      </c>
      <c r="X38" s="21">
        <v>0.1023</v>
      </c>
      <c r="Y38" s="21">
        <v>4.1999999999999997E-3</v>
      </c>
      <c r="Z38" s="21">
        <v>0.19919999999999999</v>
      </c>
      <c r="AA38" s="21">
        <v>1.6000000000000001E-3</v>
      </c>
      <c r="AB38" s="21">
        <v>1.6000000000000001E-3</v>
      </c>
      <c r="AC38" s="21">
        <v>2.0000000000000001E-4</v>
      </c>
      <c r="AD38" s="23">
        <v>5.1999999999999998E-3</v>
      </c>
    </row>
    <row r="39" spans="1:30" x14ac:dyDescent="0.35">
      <c r="A39" s="20" t="s">
        <v>167</v>
      </c>
      <c r="B39" s="21">
        <v>-8.0000000000000004E-4</v>
      </c>
      <c r="C39" s="21">
        <v>3.5154000000000001</v>
      </c>
      <c r="D39" s="21">
        <v>2.7000000000000001E-3</v>
      </c>
      <c r="E39" s="21">
        <v>-6.0400000000000002E-2</v>
      </c>
      <c r="F39" s="21">
        <v>2.9499999999999998E-2</v>
      </c>
      <c r="G39" s="21">
        <v>2.0000000000000001E-4</v>
      </c>
      <c r="H39" s="21">
        <v>2.6234000000000002</v>
      </c>
      <c r="I39" s="21">
        <v>0</v>
      </c>
      <c r="J39" s="21">
        <v>1.5E-3</v>
      </c>
      <c r="K39" s="21">
        <v>3.5000000000000001E-3</v>
      </c>
      <c r="L39" s="21">
        <v>5.1999999999999998E-3</v>
      </c>
      <c r="M39" s="21">
        <v>4.7046000000000001</v>
      </c>
      <c r="N39" s="21">
        <v>1.4883</v>
      </c>
      <c r="O39" s="21">
        <v>1.9099999999999999E-2</v>
      </c>
      <c r="P39" s="21">
        <v>0.53120000000000001</v>
      </c>
      <c r="Q39" s="21">
        <v>1.06E-2</v>
      </c>
      <c r="R39" s="21">
        <v>4.7000000000000002E-3</v>
      </c>
      <c r="S39" s="21"/>
      <c r="T39" s="21">
        <v>20.9284</v>
      </c>
      <c r="U39" s="21">
        <v>4.8757000000000001</v>
      </c>
      <c r="V39" s="21">
        <v>-6.7999999999999996E-3</v>
      </c>
      <c r="W39" s="21">
        <v>1.2679</v>
      </c>
      <c r="X39" s="21">
        <v>9.9500000000000005E-2</v>
      </c>
      <c r="Y39" s="21">
        <v>2.5000000000000001E-3</v>
      </c>
      <c r="Z39" s="21">
        <v>1.0122</v>
      </c>
      <c r="AA39" s="21">
        <v>8.0000000000000002E-3</v>
      </c>
      <c r="AB39" s="21">
        <v>1.77E-2</v>
      </c>
      <c r="AC39" s="21">
        <v>8.9999999999999998E-4</v>
      </c>
      <c r="AD39" s="23">
        <v>1.2999999999999999E-2</v>
      </c>
    </row>
    <row r="40" spans="1:30" x14ac:dyDescent="0.35">
      <c r="A40" s="20" t="s">
        <v>168</v>
      </c>
      <c r="B40" s="21">
        <v>-1E-3</v>
      </c>
      <c r="C40" s="21">
        <v>9.3299999999999994E-2</v>
      </c>
      <c r="D40" s="21">
        <v>5.1000000000000004E-3</v>
      </c>
      <c r="E40" s="21">
        <v>-2.5999999999999999E-2</v>
      </c>
      <c r="F40" s="21">
        <v>6.1400000000000003E-2</v>
      </c>
      <c r="G40" s="21">
        <v>4.0000000000000002E-4</v>
      </c>
      <c r="H40" s="21">
        <v>4.2606000000000002</v>
      </c>
      <c r="I40" s="21">
        <v>0</v>
      </c>
      <c r="J40" s="21">
        <v>-5.9999999999999995E-4</v>
      </c>
      <c r="K40" s="21">
        <v>4.7000000000000002E-3</v>
      </c>
      <c r="L40" s="21">
        <v>1.4E-3</v>
      </c>
      <c r="M40" s="21">
        <v>6.9059999999999997</v>
      </c>
      <c r="N40" s="21">
        <v>3.0165999999999999</v>
      </c>
      <c r="O40" s="21">
        <v>2.5999999999999999E-2</v>
      </c>
      <c r="P40" s="21">
        <v>0.84860000000000002</v>
      </c>
      <c r="Q40" s="21">
        <v>1.06E-2</v>
      </c>
      <c r="R40" s="21">
        <v>5.4000000000000003E-3</v>
      </c>
      <c r="S40" s="21"/>
      <c r="T40" s="21">
        <v>10.058</v>
      </c>
      <c r="U40" s="21">
        <v>4.3316999999999997</v>
      </c>
      <c r="V40" s="21">
        <v>-8.6E-3</v>
      </c>
      <c r="W40" s="21">
        <v>2.8645999999999998</v>
      </c>
      <c r="X40" s="21">
        <v>0.1021</v>
      </c>
      <c r="Y40" s="21">
        <v>5.5999999999999999E-3</v>
      </c>
      <c r="Z40" s="21">
        <v>1.5960000000000001</v>
      </c>
      <c r="AA40" s="21">
        <v>1.4200000000000001E-2</v>
      </c>
      <c r="AB40" s="21">
        <v>1.8100000000000002E-2</v>
      </c>
      <c r="AC40" s="21">
        <v>3.3999999999999998E-3</v>
      </c>
      <c r="AD40" s="23">
        <v>5.3E-3</v>
      </c>
    </row>
    <row r="41" spans="1:30" x14ac:dyDescent="0.35">
      <c r="A41" s="20" t="s">
        <v>169</v>
      </c>
      <c r="B41" s="21">
        <v>-8.9999999999999998E-4</v>
      </c>
      <c r="C41" s="21">
        <v>0.10150000000000001</v>
      </c>
      <c r="D41" s="21">
        <v>7.3000000000000001E-3</v>
      </c>
      <c r="E41" s="21">
        <v>-4.0000000000000001E-3</v>
      </c>
      <c r="F41" s="21">
        <v>6.9599999999999995E-2</v>
      </c>
      <c r="G41" s="21">
        <v>2.0000000000000001E-4</v>
      </c>
      <c r="H41" s="21">
        <v>4.5720999999999998</v>
      </c>
      <c r="I41" s="21">
        <v>0</v>
      </c>
      <c r="J41" s="21">
        <v>-8.0000000000000004E-4</v>
      </c>
      <c r="K41" s="21">
        <v>4.1000000000000003E-3</v>
      </c>
      <c r="L41" s="21">
        <v>1.1999999999999999E-3</v>
      </c>
      <c r="M41" s="21">
        <v>6.7462999999999997</v>
      </c>
      <c r="N41" s="21">
        <v>8.2528000000000006</v>
      </c>
      <c r="O41" s="21">
        <v>3.3799999999999997E-2</v>
      </c>
      <c r="P41" s="21">
        <v>0.90380000000000005</v>
      </c>
      <c r="Q41" s="21">
        <v>1.1599999999999999E-2</v>
      </c>
      <c r="R41" s="21">
        <v>7.7000000000000002E-3</v>
      </c>
      <c r="S41" s="21"/>
      <c r="T41" s="21">
        <v>10.4129</v>
      </c>
      <c r="U41" s="21">
        <v>4.1954000000000002</v>
      </c>
      <c r="V41" s="21">
        <v>-1.03E-2</v>
      </c>
      <c r="W41" s="21">
        <v>4.3010000000000002</v>
      </c>
      <c r="X41" s="21">
        <v>0.10150000000000001</v>
      </c>
      <c r="Y41" s="21">
        <v>7.1000000000000004E-3</v>
      </c>
      <c r="Z41" s="21">
        <v>2.4007000000000001</v>
      </c>
      <c r="AA41" s="21">
        <v>1.5599999999999999E-2</v>
      </c>
      <c r="AB41" s="21">
        <v>2.5100000000000001E-2</v>
      </c>
      <c r="AC41" s="21">
        <v>6.1999999999999998E-3</v>
      </c>
      <c r="AD41" s="23">
        <v>4.1000000000000003E-3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17919-FAD8-47C9-A42A-03CE14470C95}">
  <dimension ref="A1:AE41"/>
  <sheetViews>
    <sheetView tabSelected="1" workbookViewId="0">
      <pane ySplit="1" topLeftCell="A2" activePane="bottomLeft" state="frozen"/>
      <selection pane="bottomLeft" activeCell="A42" sqref="A42:XFD112"/>
    </sheetView>
  </sheetViews>
  <sheetFormatPr defaultRowHeight="14.5" x14ac:dyDescent="0.35"/>
  <cols>
    <col min="1" max="1" width="28.26953125" bestFit="1" customWidth="1"/>
    <col min="2" max="2" width="8.81640625" style="30" bestFit="1" customWidth="1"/>
    <col min="3" max="3" width="9.36328125" style="30" bestFit="1" customWidth="1"/>
    <col min="4" max="12" width="8.81640625" style="30" bestFit="1" customWidth="1"/>
    <col min="13" max="13" width="10.36328125" style="30" bestFit="1" customWidth="1"/>
    <col min="14" max="18" width="8.81640625" style="30" bestFit="1" customWidth="1"/>
    <col min="19" max="19" width="10.36328125" style="30" bestFit="1" customWidth="1"/>
    <col min="20" max="22" width="8.81640625" style="30" bestFit="1" customWidth="1"/>
    <col min="23" max="23" width="9.36328125" style="30" bestFit="1" customWidth="1"/>
    <col min="24" max="30" width="8.81640625" style="30" bestFit="1" customWidth="1"/>
  </cols>
  <sheetData>
    <row r="1" spans="1:31" x14ac:dyDescent="0.35">
      <c r="A1" t="str">
        <f>'ICP Results - Raw'!A1</f>
        <v>Solution Label</v>
      </c>
      <c r="B1" s="30" t="str">
        <f>'ICP Results - Raw'!B1</f>
        <v>Ag</v>
      </c>
      <c r="C1" s="30" t="str">
        <f>'ICP Results - Raw'!C1</f>
        <v xml:space="preserve">Al </v>
      </c>
      <c r="D1" s="30" t="str">
        <f>'ICP Results - Raw'!D1</f>
        <v xml:space="preserve">As </v>
      </c>
      <c r="E1" s="30" t="str">
        <f>'ICP Results - Raw'!E1</f>
        <v xml:space="preserve">B </v>
      </c>
      <c r="F1" s="30" t="str">
        <f>'ICP Results - Raw'!F1</f>
        <v xml:space="preserve">Ba </v>
      </c>
      <c r="G1" s="30" t="str">
        <f>'ICP Results - Raw'!G1</f>
        <v xml:space="preserve">Be </v>
      </c>
      <c r="H1" s="30" t="str">
        <f>'ICP Results - Raw'!H1</f>
        <v xml:space="preserve">Ca </v>
      </c>
      <c r="I1" s="30" t="str">
        <f>'ICP Results - Raw'!I1</f>
        <v xml:space="preserve">Cd </v>
      </c>
      <c r="J1" s="30" t="str">
        <f>'ICP Results - Raw'!J1</f>
        <v xml:space="preserve">Co </v>
      </c>
      <c r="K1" s="30" t="str">
        <f>'ICP Results - Raw'!K1</f>
        <v xml:space="preserve">Cr </v>
      </c>
      <c r="L1" s="30" t="str">
        <f>'ICP Results - Raw'!L1</f>
        <v xml:space="preserve">Cu </v>
      </c>
      <c r="M1" s="30" t="str">
        <f>'ICP Results - Raw'!M1</f>
        <v xml:space="preserve">Fe </v>
      </c>
      <c r="N1" s="30" t="str">
        <f>'ICP Results - Raw'!N1</f>
        <v xml:space="preserve">K </v>
      </c>
      <c r="O1" s="30" t="str">
        <f>'ICP Results - Raw'!O1</f>
        <v xml:space="preserve">Li </v>
      </c>
      <c r="P1" s="30" t="str">
        <f>'ICP Results - Raw'!P1</f>
        <v xml:space="preserve">Mg </v>
      </c>
      <c r="Q1" s="30" t="str">
        <f>'ICP Results - Raw'!Q1</f>
        <v xml:space="preserve">Mn </v>
      </c>
      <c r="R1" s="30" t="str">
        <f>'ICP Results - Raw'!R1</f>
        <v xml:space="preserve">Mo </v>
      </c>
      <c r="S1" s="30" t="str">
        <f>'ICP Results - Raw'!S1</f>
        <v xml:space="preserve">Na </v>
      </c>
      <c r="T1" s="30" t="str">
        <f>'ICP Results - Raw'!T1</f>
        <v xml:space="preserve">Ni </v>
      </c>
      <c r="U1" s="30" t="str">
        <f>'ICP Results - Raw'!U1</f>
        <v xml:space="preserve">P </v>
      </c>
      <c r="V1" s="30" t="str">
        <f>'ICP Results - Raw'!V1</f>
        <v xml:space="preserve">Pb </v>
      </c>
      <c r="W1" s="30" t="str">
        <f>'ICP Results - Raw'!W1</f>
        <v xml:space="preserve">S </v>
      </c>
      <c r="X1" s="30" t="str">
        <f>'ICP Results - Raw'!X1</f>
        <v xml:space="preserve">Sb </v>
      </c>
      <c r="Y1" s="30" t="str">
        <f>'ICP Results - Raw'!Y1</f>
        <v xml:space="preserve">Se </v>
      </c>
      <c r="Z1" s="30" t="str">
        <f>'ICP Results - Raw'!Z1</f>
        <v>Si</v>
      </c>
      <c r="AA1" s="30" t="str">
        <f>'ICP Results - Raw'!AA1</f>
        <v xml:space="preserve">Sr </v>
      </c>
      <c r="AB1" s="30" t="str">
        <f>'ICP Results - Raw'!AB1</f>
        <v xml:space="preserve">Ti </v>
      </c>
      <c r="AC1" s="30" t="str">
        <f>'ICP Results - Raw'!AC1</f>
        <v xml:space="preserve">V </v>
      </c>
      <c r="AD1" s="30" t="str">
        <f>'ICP Results - Raw'!AD1</f>
        <v xml:space="preserve">Zn </v>
      </c>
    </row>
    <row r="2" spans="1:31" x14ac:dyDescent="0.35">
      <c r="A2" t="str">
        <f>'ICP Results - Raw'!A2</f>
        <v>0.5% NaCl LFP Battery-TM</v>
      </c>
      <c r="B2" s="30">
        <f>'ICP Results - Raw'!B2*10/9</f>
        <v>-1.3333333333333331E-3</v>
      </c>
      <c r="C2" s="30">
        <f>'ICP Results - Raw'!C2*10/9</f>
        <v>619.77644444444445</v>
      </c>
      <c r="D2" s="30">
        <f>'ICP Results - Raw'!D2*10/9</f>
        <v>2.8666666666666667E-2</v>
      </c>
      <c r="E2" s="30">
        <f>'ICP Results - Raw'!E2*10/9</f>
        <v>5.1111111111111114E-3</v>
      </c>
      <c r="F2" s="30">
        <f>'ICP Results - Raw'!F2*10/9</f>
        <v>0.10255555555555555</v>
      </c>
      <c r="G2" s="30">
        <f>'ICP Results - Raw'!G2*10/9</f>
        <v>-1.1111111111111112E-4</v>
      </c>
      <c r="H2" s="30">
        <f>'ICP Results - Raw'!H2*10/9</f>
        <v>2.9245555555555551</v>
      </c>
      <c r="I2" s="30">
        <f>'ICP Results - Raw'!I2*10/9</f>
        <v>2.1111111111111109E-3</v>
      </c>
      <c r="J2" s="30">
        <f>'ICP Results - Raw'!J2*10/9</f>
        <v>1.2666666666666666E-2</v>
      </c>
      <c r="K2" s="30">
        <f>'ICP Results - Raw'!K2*10/9</f>
        <v>0.15888888888888889</v>
      </c>
      <c r="L2" s="30">
        <f>'ICP Results - Raw'!L2*10/9</f>
        <v>2.4000000000000004E-2</v>
      </c>
      <c r="M2" s="30">
        <f>'ICP Results - Raw'!M2*10/9</f>
        <v>1460.2833333333335</v>
      </c>
      <c r="N2" s="30">
        <f>'ICP Results - Raw'!N2*10/9</f>
        <v>0.67911111111111111</v>
      </c>
      <c r="O2" s="30">
        <f>'ICP Results - Raw'!O2*10/9</f>
        <v>2.706</v>
      </c>
      <c r="P2" s="30">
        <f>'ICP Results - Raw'!P2*10/9</f>
        <v>1.6883333333333335</v>
      </c>
      <c r="Q2" s="30">
        <f>'ICP Results - Raw'!Q2*10/9</f>
        <v>5.5765555555555562</v>
      </c>
      <c r="R2" s="30">
        <f>'ICP Results - Raw'!R2*10/9</f>
        <v>4.1111111111111112E-2</v>
      </c>
      <c r="S2" s="30">
        <f>'ICP Results - Raw'!S2*10/9</f>
        <v>1634.8866666666665</v>
      </c>
      <c r="T2" s="30">
        <f>'ICP Results - Raw'!T2*10/9</f>
        <v>19.162666666666667</v>
      </c>
      <c r="U2" s="30">
        <f>'ICP Results - Raw'!U2*10/9</f>
        <v>63.651111111111113</v>
      </c>
      <c r="V2" s="30">
        <f>'ICP Results - Raw'!V2*10/9</f>
        <v>7.0000000000000001E-3</v>
      </c>
      <c r="W2" s="30">
        <f>'ICP Results - Raw'!W2*10/9</f>
        <v>2.8518888888888889</v>
      </c>
      <c r="X2" s="30">
        <f>'ICP Results - Raw'!X2*10/9</f>
        <v>0.22355555555555556</v>
      </c>
      <c r="Y2" s="30">
        <f>'ICP Results - Raw'!Y2*10/9</f>
        <v>-5.7888888888888893E-2</v>
      </c>
      <c r="Z2" s="30">
        <f>'ICP Results - Raw'!Z2*10/9</f>
        <v>4.3235555555555552</v>
      </c>
      <c r="AA2" s="30">
        <f>'ICP Results - Raw'!AA2*10/9</f>
        <v>4.0222222222222229E-2</v>
      </c>
      <c r="AB2" s="30">
        <f>'ICP Results - Raw'!AB2*10/9</f>
        <v>0.15444444444444447</v>
      </c>
      <c r="AC2" s="30">
        <f>'ICP Results - Raw'!AC2*10/9</f>
        <v>9.244444444444444E-2</v>
      </c>
      <c r="AD2" s="30">
        <f>'ICP Results - Raw'!AD2*10/9</f>
        <v>0.24399999999999997</v>
      </c>
    </row>
    <row r="3" spans="1:31" x14ac:dyDescent="0.35">
      <c r="A3" t="str">
        <f>'ICP Results - Raw'!A3</f>
        <v>1% NaCl LFP Battery-TM</v>
      </c>
      <c r="B3" s="30">
        <f>'ICP Results - Raw'!B3*10/9</f>
        <v>-1.8888888888888887E-3</v>
      </c>
      <c r="C3" s="30">
        <f>'ICP Results - Raw'!C3*10/9</f>
        <v>519.92766666666671</v>
      </c>
      <c r="D3" s="30">
        <f>'ICP Results - Raw'!D3*10/9</f>
        <v>2.3888888888888887E-2</v>
      </c>
      <c r="E3" s="30">
        <f>'ICP Results - Raw'!E3*10/9</f>
        <v>1.2222222222222221E-2</v>
      </c>
      <c r="F3" s="30">
        <f>'ICP Results - Raw'!F3*10/9</f>
        <v>8.1444444444444458E-2</v>
      </c>
      <c r="G3" s="30">
        <f>'ICP Results - Raw'!G3*10/9</f>
        <v>-1.1111111111111112E-4</v>
      </c>
      <c r="H3" s="30">
        <f>'ICP Results - Raw'!H3*10/9</f>
        <v>5.1541111111111109</v>
      </c>
      <c r="I3" s="30">
        <f>'ICP Results - Raw'!I3*10/9</f>
        <v>3.5555555555555557E-3</v>
      </c>
      <c r="J3" s="30">
        <f>'ICP Results - Raw'!J3*10/9</f>
        <v>6.6666666666666654E-4</v>
      </c>
      <c r="K3" s="30">
        <f>'ICP Results - Raw'!K3*10/9</f>
        <v>0.15966666666666665</v>
      </c>
      <c r="L3" s="30">
        <f>'ICP Results - Raw'!L3*10/9</f>
        <v>2.8777777777777777E-2</v>
      </c>
      <c r="M3" s="30">
        <f>'ICP Results - Raw'!M3*10/9</f>
        <v>1099.4853333333333</v>
      </c>
      <c r="N3" s="30">
        <f>'ICP Results - Raw'!N3*10/9</f>
        <v>1.1952222222222224</v>
      </c>
      <c r="O3" s="30">
        <f>'ICP Results - Raw'!O3*10/9</f>
        <v>5.596222222222222</v>
      </c>
      <c r="P3" s="30">
        <f>'ICP Results - Raw'!P3*10/9</f>
        <v>1.3486666666666667</v>
      </c>
      <c r="Q3" s="30">
        <f>'ICP Results - Raw'!Q3*10/9</f>
        <v>4.9921111111111109</v>
      </c>
      <c r="R3" s="30">
        <f>'ICP Results - Raw'!R3*10/9</f>
        <v>3.022222222222222E-2</v>
      </c>
      <c r="S3" s="30">
        <f>'ICP Results - Raw'!S3*10/9</f>
        <v>0</v>
      </c>
      <c r="T3" s="30">
        <f>'ICP Results - Raw'!T3*10/9</f>
        <v>15.034444444444444</v>
      </c>
      <c r="U3" s="30">
        <f>'ICP Results - Raw'!U3*10/9</f>
        <v>123.58477777777777</v>
      </c>
      <c r="V3" s="30">
        <f>'ICP Results - Raw'!V3*10/9</f>
        <v>7.5555555555555549E-3</v>
      </c>
      <c r="W3" s="30">
        <f>'ICP Results - Raw'!W3*10/9</f>
        <v>3.7829999999999995</v>
      </c>
      <c r="X3" s="30">
        <f>'ICP Results - Raw'!X3*10/9</f>
        <v>0.22388888888888892</v>
      </c>
      <c r="Y3" s="30">
        <f>'ICP Results - Raw'!Y3*10/9</f>
        <v>-4.0555555555555553E-2</v>
      </c>
      <c r="Z3" s="30">
        <f>'ICP Results - Raw'!Z3*10/9</f>
        <v>6.1006666666666662</v>
      </c>
      <c r="AA3" s="30">
        <f>'ICP Results - Raw'!AA3*10/9</f>
        <v>5.5888888888888891E-2</v>
      </c>
      <c r="AB3" s="30">
        <f>'ICP Results - Raw'!AB3*10/9</f>
        <v>0.1428888888888889</v>
      </c>
      <c r="AC3" s="30">
        <f>'ICP Results - Raw'!AC3*10/9</f>
        <v>7.5777777777777777E-2</v>
      </c>
      <c r="AD3" s="30">
        <f>'ICP Results - Raw'!AD3*10/9</f>
        <v>0.16266666666666665</v>
      </c>
    </row>
    <row r="4" spans="1:31" x14ac:dyDescent="0.35">
      <c r="A4" t="str">
        <f>'ICP Results - Raw'!A4</f>
        <v>5% NaCl LFP Battery-TM</v>
      </c>
      <c r="B4" s="30">
        <f>'ICP Results - Raw'!B4*10/9</f>
        <v>-1.7777777777777779E-3</v>
      </c>
      <c r="C4" s="30">
        <f>'ICP Results - Raw'!C4*10/9</f>
        <v>904.59733333333338</v>
      </c>
      <c r="D4" s="30">
        <f>'ICP Results - Raw'!D4*10/9</f>
        <v>2.788888888888889E-2</v>
      </c>
      <c r="E4" s="30">
        <f>'ICP Results - Raw'!E4*10/9</f>
        <v>3.6444444444444446E-2</v>
      </c>
      <c r="F4" s="30">
        <f>'ICP Results - Raw'!F4*10/9</f>
        <v>7.6888888888888882E-2</v>
      </c>
      <c r="G4" s="30">
        <f>'ICP Results - Raw'!G4*10/9</f>
        <v>-2.2222222222222223E-4</v>
      </c>
      <c r="H4" s="30">
        <f>'ICP Results - Raw'!H4*10/9</f>
        <v>20.215888888888887</v>
      </c>
      <c r="I4" s="30">
        <f>'ICP Results - Raw'!I4*10/9</f>
        <v>3.3333333333333331E-3</v>
      </c>
      <c r="J4" s="30">
        <f>'ICP Results - Raw'!J4*10/9</f>
        <v>3.5555555555555557E-3</v>
      </c>
      <c r="K4" s="30">
        <f>'ICP Results - Raw'!K4*10/9</f>
        <v>0.26577777777777778</v>
      </c>
      <c r="L4" s="30">
        <f>'ICP Results - Raw'!L4*10/9</f>
        <v>8.7333333333333332E-2</v>
      </c>
      <c r="M4" s="30">
        <f>'ICP Results - Raw'!M4*10/9</f>
        <v>953.76477777777779</v>
      </c>
      <c r="N4" s="30">
        <f>'ICP Results - Raw'!N4*10/9</f>
        <v>5.9172222222222217</v>
      </c>
      <c r="O4" s="30">
        <f>'ICP Results - Raw'!O4*10/9</f>
        <v>26.039111111111108</v>
      </c>
      <c r="P4" s="30">
        <f>'ICP Results - Raw'!P4*10/9</f>
        <v>1.6248888888888888</v>
      </c>
      <c r="Q4" s="30">
        <f>'ICP Results - Raw'!Q4*10/9</f>
        <v>3.8084444444444441</v>
      </c>
      <c r="R4" s="30">
        <f>'ICP Results - Raw'!R4*10/9</f>
        <v>4.6888888888888897E-2</v>
      </c>
      <c r="S4" s="30">
        <f>'ICP Results - Raw'!S4*10/9</f>
        <v>0</v>
      </c>
      <c r="T4" s="30">
        <f>'ICP Results - Raw'!T4*10/9</f>
        <v>14.908111111111111</v>
      </c>
      <c r="U4" s="30">
        <f>'ICP Results - Raw'!U4*10/9</f>
        <v>218.25199999999998</v>
      </c>
      <c r="V4" s="30">
        <f>'ICP Results - Raw'!V4*10/9</f>
        <v>6.3333333333333332E-3</v>
      </c>
      <c r="W4" s="30">
        <f>'ICP Results - Raw'!W4*10/9</f>
        <v>17.043666666666667</v>
      </c>
      <c r="X4" s="30">
        <f>'ICP Results - Raw'!X4*10/9</f>
        <v>0.22777777777777775</v>
      </c>
      <c r="Y4" s="30">
        <f>'ICP Results - Raw'!Y4*10/9</f>
        <v>-4.6333333333333337E-2</v>
      </c>
      <c r="Z4" s="30">
        <f>'ICP Results - Raw'!Z4*10/9</f>
        <v>10.787666666666667</v>
      </c>
      <c r="AA4" s="30">
        <f>'ICP Results - Raw'!AA4*10/9</f>
        <v>0.25622222222222224</v>
      </c>
      <c r="AB4" s="30">
        <f>'ICP Results - Raw'!AB4*10/9</f>
        <v>0.23344444444444445</v>
      </c>
      <c r="AC4" s="30">
        <f>'ICP Results - Raw'!AC4*10/9</f>
        <v>0.11855555555555555</v>
      </c>
      <c r="AD4" s="30">
        <f>'ICP Results - Raw'!AD4*10/9</f>
        <v>8.7666666666666657E-2</v>
      </c>
    </row>
    <row r="5" spans="1:31" x14ac:dyDescent="0.35">
      <c r="A5" t="str">
        <f>'ICP Results - Raw'!A5</f>
        <v>10% NaCl LFP Battery-TM</v>
      </c>
      <c r="B5" s="30">
        <f>'ICP Results - Raw'!B5*10/9</f>
        <v>-1.8888888888888887E-3</v>
      </c>
      <c r="C5" s="30">
        <f>'ICP Results - Raw'!C5*10/9</f>
        <v>1437.2988888888888</v>
      </c>
      <c r="D5" s="30">
        <f>'ICP Results - Raw'!D5*10/9</f>
        <v>3.9444444444444442E-2</v>
      </c>
      <c r="E5" s="30">
        <f>'ICP Results - Raw'!E5*10/9</f>
        <v>6.7111111111111107E-2</v>
      </c>
      <c r="F5" s="30">
        <f>'ICP Results - Raw'!F5*10/9</f>
        <v>0.10044444444444443</v>
      </c>
      <c r="G5" s="30">
        <f>'ICP Results - Raw'!G5*10/9</f>
        <v>-2.2222222222222223E-4</v>
      </c>
      <c r="H5" s="30">
        <f>'ICP Results - Raw'!H5*10/9</f>
        <v>37.250777777777778</v>
      </c>
      <c r="I5" s="30">
        <f>'ICP Results - Raw'!I5*10/9</f>
        <v>-2.2222222222222223E-4</v>
      </c>
      <c r="J5" s="30">
        <f>'ICP Results - Raw'!J5*10/9</f>
        <v>3.7777777777777775E-3</v>
      </c>
      <c r="K5" s="30">
        <f>'ICP Results - Raw'!K5*10/9</f>
        <v>0.37988888888888883</v>
      </c>
      <c r="L5" s="30">
        <f>'ICP Results - Raw'!L5*10/9</f>
        <v>0.15266666666666664</v>
      </c>
      <c r="M5" s="30">
        <f>'ICP Results - Raw'!M5*10/9</f>
        <v>1172.4766666666667</v>
      </c>
      <c r="N5" s="30">
        <f>'ICP Results - Raw'!N5*10/9</f>
        <v>15.211888888888886</v>
      </c>
      <c r="O5" s="30">
        <f>'ICP Results - Raw'!O5*10/9</f>
        <v>35.617444444444445</v>
      </c>
      <c r="P5" s="30">
        <f>'ICP Results - Raw'!P5*10/9</f>
        <v>2.4716666666666662</v>
      </c>
      <c r="Q5" s="30">
        <f>'ICP Results - Raw'!Q5*10/9</f>
        <v>4.2383333333333333</v>
      </c>
      <c r="R5" s="30">
        <f>'ICP Results - Raw'!R5*10/9</f>
        <v>5.7666666666666672E-2</v>
      </c>
      <c r="S5" s="30">
        <f>'ICP Results - Raw'!S5*10/9</f>
        <v>0</v>
      </c>
      <c r="T5" s="30">
        <f>'ICP Results - Raw'!T5*10/9</f>
        <v>19.066555555555553</v>
      </c>
      <c r="U5" s="30">
        <f>'ICP Results - Raw'!U5*10/9</f>
        <v>176.95044444444446</v>
      </c>
      <c r="V5" s="30">
        <f>'ICP Results - Raw'!V5*10/9</f>
        <v>4.5555555555555557E-3</v>
      </c>
      <c r="W5" s="30">
        <f>'ICP Results - Raw'!W5*10/9</f>
        <v>32.626555555555555</v>
      </c>
      <c r="X5" s="30">
        <f>'ICP Results - Raw'!X5*10/9</f>
        <v>0.33555555555555555</v>
      </c>
      <c r="Y5" s="30">
        <f>'ICP Results - Raw'!Y5*10/9</f>
        <v>-6.7666666666666667E-2</v>
      </c>
      <c r="Z5" s="30">
        <f>'ICP Results - Raw'!Z5*10/9</f>
        <v>11.189555555555556</v>
      </c>
      <c r="AA5" s="30">
        <f>'ICP Results - Raw'!AA5*10/9</f>
        <v>0.50944444444444448</v>
      </c>
      <c r="AB5" s="30">
        <f>'ICP Results - Raw'!AB5*10/9</f>
        <v>0.35333333333333333</v>
      </c>
      <c r="AC5" s="30">
        <f>'ICP Results - Raw'!AC5*10/9</f>
        <v>0.16244444444444445</v>
      </c>
      <c r="AD5" s="30">
        <f>'ICP Results - Raw'!AD5*10/9</f>
        <v>0.18433333333333332</v>
      </c>
    </row>
    <row r="6" spans="1:31" x14ac:dyDescent="0.35">
      <c r="A6" t="str">
        <f>'ICP Results - Raw'!A6</f>
        <v>15% NaCl LFP Battery-TM</v>
      </c>
      <c r="B6" s="30">
        <f>'ICP Results - Raw'!B6*10/9</f>
        <v>-1.5555555555555557E-3</v>
      </c>
      <c r="C6" s="30">
        <f>'ICP Results - Raw'!C6*10/9</f>
        <v>1070.6899999999998</v>
      </c>
      <c r="D6" s="30">
        <f>'ICP Results - Raw'!D6*10/9</f>
        <v>2.9111111111111112E-2</v>
      </c>
      <c r="E6" s="30">
        <f>'ICP Results - Raw'!E6*10/9</f>
        <v>0.17166666666666666</v>
      </c>
      <c r="F6" s="30">
        <f>'ICP Results - Raw'!F6*10/9</f>
        <v>5.1111111111111114E-3</v>
      </c>
      <c r="G6" s="30">
        <f>'ICP Results - Raw'!G6*10/9</f>
        <v>-3.3333333333333327E-4</v>
      </c>
      <c r="H6" s="30">
        <f>'ICP Results - Raw'!H6*10/9</f>
        <v>51.128777777777778</v>
      </c>
      <c r="I6" s="30">
        <f>'ICP Results - Raw'!I6*10/9</f>
        <v>1.6666666666666666E-3</v>
      </c>
      <c r="J6" s="30">
        <f>'ICP Results - Raw'!J6*10/9</f>
        <v>8.8888888888888893E-4</v>
      </c>
      <c r="K6" s="30">
        <f>'ICP Results - Raw'!K6*10/9</f>
        <v>0.40044444444444444</v>
      </c>
      <c r="L6" s="30">
        <f>'ICP Results - Raw'!L6*10/9</f>
        <v>0.18344444444444444</v>
      </c>
      <c r="M6" s="30">
        <f>'ICP Results - Raw'!M6*10/9</f>
        <v>837.35233333333338</v>
      </c>
      <c r="N6" s="30">
        <f>'ICP Results - Raw'!N6*10/9</f>
        <v>27.393333333333331</v>
      </c>
      <c r="O6" s="30">
        <f>'ICP Results - Raw'!O6*10/9</f>
        <v>15.950333333333333</v>
      </c>
      <c r="P6" s="30">
        <f>'ICP Results - Raw'!P6*10/9</f>
        <v>5.2318888888888893</v>
      </c>
      <c r="Q6" s="30">
        <f>'ICP Results - Raw'!Q6*10/9</f>
        <v>0.87211111111111117</v>
      </c>
      <c r="R6" s="30">
        <f>'ICP Results - Raw'!R6*10/9</f>
        <v>2.2888888888888889E-2</v>
      </c>
      <c r="S6" s="30">
        <f>'ICP Results - Raw'!S6*10/9</f>
        <v>0</v>
      </c>
      <c r="T6" s="30">
        <f>'ICP Results - Raw'!T6*10/9</f>
        <v>11.973888888888888</v>
      </c>
      <c r="U6" s="30">
        <f>'ICP Results - Raw'!U6*10/9</f>
        <v>18.348555555555556</v>
      </c>
      <c r="V6" s="30">
        <f>'ICP Results - Raw'!V6*10/9</f>
        <v>-5.0000000000000001E-3</v>
      </c>
      <c r="W6" s="30">
        <f>'ICP Results - Raw'!W6*10/9</f>
        <v>46.237777777777779</v>
      </c>
      <c r="X6" s="30">
        <f>'ICP Results - Raw'!X6*10/9</f>
        <v>0.22299999999999998</v>
      </c>
      <c r="Y6" s="30">
        <f>'ICP Results - Raw'!Y6*10/9</f>
        <v>-3.677777777777777E-2</v>
      </c>
      <c r="Z6" s="30">
        <f>'ICP Results - Raw'!Z6*10/9</f>
        <v>0.7881111111111111</v>
      </c>
      <c r="AA6" s="30">
        <f>'ICP Results - Raw'!AA6*10/9</f>
        <v>0.75222222222222224</v>
      </c>
      <c r="AB6" s="30">
        <f>'ICP Results - Raw'!AB6*10/9</f>
        <v>0.29655555555555563</v>
      </c>
      <c r="AC6" s="30">
        <f>'ICP Results - Raw'!AC6*10/9</f>
        <v>7.2999999999999995E-2</v>
      </c>
      <c r="AD6" s="30">
        <f>'ICP Results - Raw'!AD6*10/9</f>
        <v>4.544444444444444E-2</v>
      </c>
    </row>
    <row r="7" spans="1:31" x14ac:dyDescent="0.35">
      <c r="A7" t="str">
        <f>'ICP Results - Raw'!A7</f>
        <v>0.5% NaCl MMC Battery-TM</v>
      </c>
      <c r="B7" s="30">
        <f>'ICP Results - Raw'!B7*10/9</f>
        <v>-7.7777777777777784E-4</v>
      </c>
      <c r="C7" s="30">
        <f>'ICP Results - Raw'!C7*10/9</f>
        <v>506.76266666666675</v>
      </c>
      <c r="D7" s="30">
        <f>'ICP Results - Raw'!D7*10/9</f>
        <v>1.7666666666666667E-2</v>
      </c>
      <c r="E7" s="30">
        <f>'ICP Results - Raw'!E7*10/9</f>
        <v>9.5333333333333325E-2</v>
      </c>
      <c r="F7" s="30">
        <f>'ICP Results - Raw'!F7*10/9</f>
        <v>8.7777777777777802E-3</v>
      </c>
      <c r="G7" s="30">
        <f>'ICP Results - Raw'!G7*10/9</f>
        <v>-2.2222222222222223E-4</v>
      </c>
      <c r="H7" s="30">
        <f>'ICP Results - Raw'!H7*10/9</f>
        <v>3.0364444444444447</v>
      </c>
      <c r="I7" s="30">
        <f>'ICP Results - Raw'!I7*10/9</f>
        <v>4.4444444444444444E-3</v>
      </c>
      <c r="J7" s="30">
        <f>'ICP Results - Raw'!J7*10/9</f>
        <v>-6.7777777777777784E-3</v>
      </c>
      <c r="K7" s="30">
        <f>'ICP Results - Raw'!K7*10/9</f>
        <v>0.28511111111111109</v>
      </c>
      <c r="L7" s="30">
        <f>'ICP Results - Raw'!L7*10/9</f>
        <v>6.1777777777777772E-2</v>
      </c>
      <c r="M7" s="30">
        <f>'ICP Results - Raw'!M7*10/9</f>
        <v>1336.5844444444442</v>
      </c>
      <c r="N7" s="30">
        <f>'ICP Results - Raw'!N7*10/9</f>
        <v>0.87855555555555553</v>
      </c>
      <c r="O7" s="30">
        <f>'ICP Results - Raw'!O7*10/9</f>
        <v>1.4127777777777777</v>
      </c>
      <c r="P7" s="30">
        <f>'ICP Results - Raw'!P7*10/9</f>
        <v>3.6581111111111113</v>
      </c>
      <c r="Q7" s="30">
        <f>'ICP Results - Raw'!Q7*10/9</f>
        <v>1.1759999999999999</v>
      </c>
      <c r="R7" s="30">
        <f>'ICP Results - Raw'!R7*10/9</f>
        <v>1.2666666666666666E-2</v>
      </c>
      <c r="S7" s="30">
        <f>'ICP Results - Raw'!S7*10/9</f>
        <v>1852.0811111111111</v>
      </c>
      <c r="T7" s="30">
        <f>'ICP Results - Raw'!T7*10/9</f>
        <v>15.326777777777778</v>
      </c>
      <c r="U7" s="30">
        <f>'ICP Results - Raw'!U7*10/9</f>
        <v>21.061333333333337</v>
      </c>
      <c r="V7" s="30">
        <f>'ICP Results - Raw'!V7*10/9</f>
        <v>4.8888888888888897E-3</v>
      </c>
      <c r="W7" s="30">
        <f>'ICP Results - Raw'!W7*10/9</f>
        <v>1.9574444444444445</v>
      </c>
      <c r="X7" s="30">
        <f>'ICP Results - Raw'!X7*10/9</f>
        <v>0.25677777777777777</v>
      </c>
      <c r="Y7" s="30">
        <f>'ICP Results - Raw'!Y7*10/9</f>
        <v>-6.1111111111111116E-2</v>
      </c>
      <c r="Z7" s="30">
        <f>'ICP Results - Raw'!Z7*10/9</f>
        <v>0.6389999999999999</v>
      </c>
      <c r="AA7" s="30">
        <f>'ICP Results - Raw'!AA7*10/9</f>
        <v>3.5999999999999997E-2</v>
      </c>
      <c r="AB7" s="30">
        <f>'ICP Results - Raw'!AB7*10/9</f>
        <v>0.18155555555555555</v>
      </c>
      <c r="AC7" s="30">
        <f>'ICP Results - Raw'!AC7*10/9</f>
        <v>4.9888888888888892E-2</v>
      </c>
      <c r="AD7" s="30">
        <f>'ICP Results - Raw'!AD7*10/9</f>
        <v>7.1777777777777774E-2</v>
      </c>
    </row>
    <row r="8" spans="1:31" x14ac:dyDescent="0.35">
      <c r="A8" t="str">
        <f>'ICP Results - Raw'!A8</f>
        <v>1% NaCl MMC Battery-TM</v>
      </c>
      <c r="B8" s="30">
        <f>'ICP Results - Raw'!B8*10/9</f>
        <v>-4.4444444444444447E-4</v>
      </c>
      <c r="C8" s="30">
        <f>'ICP Results - Raw'!C8*10/9</f>
        <v>729.2109999999999</v>
      </c>
      <c r="D8" s="30">
        <f>'ICP Results - Raw'!D8*10/9</f>
        <v>2.7E-2</v>
      </c>
      <c r="E8" s="30">
        <f>'ICP Results - Raw'!E8*10/9</f>
        <v>0.11877777777777777</v>
      </c>
      <c r="F8" s="30">
        <f>'ICP Results - Raw'!F8*10/9</f>
        <v>9.2222222222222219E-3</v>
      </c>
      <c r="G8" s="30">
        <f>'ICP Results - Raw'!G8*10/9</f>
        <v>-1.1111111111111112E-4</v>
      </c>
      <c r="H8" s="30">
        <f>'ICP Results - Raw'!H8*10/9</f>
        <v>4.5386666666666677</v>
      </c>
      <c r="I8" s="30">
        <f>'ICP Results - Raw'!I8*10/9</f>
        <v>4.0000000000000001E-3</v>
      </c>
      <c r="J8" s="30">
        <f>'ICP Results - Raw'!J8*10/9</f>
        <v>1.0222222222222223E-2</v>
      </c>
      <c r="K8" s="30">
        <f>'ICP Results - Raw'!K8*10/9</f>
        <v>0.43544444444444452</v>
      </c>
      <c r="L8" s="30">
        <f>'ICP Results - Raw'!L8*10/9</f>
        <v>0.15077777777777776</v>
      </c>
      <c r="M8" s="30">
        <f>'ICP Results - Raw'!M8*10/9</f>
        <v>1412.8900000000003</v>
      </c>
      <c r="N8" s="30">
        <f>'ICP Results - Raw'!N8*10/9</f>
        <v>1.2303333333333333</v>
      </c>
      <c r="O8" s="30">
        <f>'ICP Results - Raw'!O8*10/9</f>
        <v>1.5462222222222222</v>
      </c>
      <c r="P8" s="30">
        <f>'ICP Results - Raw'!P8*10/9</f>
        <v>5.4692222222222222</v>
      </c>
      <c r="Q8" s="30">
        <f>'ICP Results - Raw'!Q8*10/9</f>
        <v>1.2362222222222223</v>
      </c>
      <c r="R8" s="30">
        <f>'ICP Results - Raw'!R8*10/9</f>
        <v>1.9333333333333331E-2</v>
      </c>
      <c r="S8" s="30">
        <f>'ICP Results - Raw'!S8*10/9</f>
        <v>0</v>
      </c>
      <c r="T8" s="30">
        <f>'ICP Results - Raw'!T8*10/9</f>
        <v>17.595333333333333</v>
      </c>
      <c r="U8" s="30">
        <f>'ICP Results - Raw'!U8*10/9</f>
        <v>25.003333333333334</v>
      </c>
      <c r="V8" s="30">
        <f>'ICP Results - Raw'!V8*10/9</f>
        <v>3.2222222222222218E-3</v>
      </c>
      <c r="W8" s="30">
        <f>'ICP Results - Raw'!W8*10/9</f>
        <v>3.2698888888888886</v>
      </c>
      <c r="X8" s="30">
        <f>'ICP Results - Raw'!X8*10/9</f>
        <v>0.29899999999999999</v>
      </c>
      <c r="Y8" s="30">
        <f>'ICP Results - Raw'!Y8*10/9</f>
        <v>-6.5888888888888886E-2</v>
      </c>
      <c r="Z8" s="30">
        <f>'ICP Results - Raw'!Z8*10/9</f>
        <v>0.71311111111111114</v>
      </c>
      <c r="AA8" s="30">
        <f>'ICP Results - Raw'!AA8*10/9</f>
        <v>6.0222222222222226E-2</v>
      </c>
      <c r="AB8" s="30">
        <f>'ICP Results - Raw'!AB8*10/9</f>
        <v>0.28266666666666668</v>
      </c>
      <c r="AC8" s="30">
        <f>'ICP Results - Raw'!AC8*10/9</f>
        <v>7.400000000000001E-2</v>
      </c>
      <c r="AD8" s="30">
        <f>'ICP Results - Raw'!AD8*10/9</f>
        <v>7.7555555555555544E-2</v>
      </c>
    </row>
    <row r="9" spans="1:31" x14ac:dyDescent="0.35">
      <c r="A9" t="str">
        <f>'ICP Results - Raw'!A9</f>
        <v>5% NaCl MMC Battery-TM</v>
      </c>
      <c r="B9" s="30">
        <f>'ICP Results - Raw'!B9*10/9</f>
        <v>-1.6666666666666666E-3</v>
      </c>
      <c r="C9" s="30">
        <f>'ICP Results - Raw'!C9*10/9</f>
        <v>882.15966666666668</v>
      </c>
      <c r="D9" s="30">
        <f>'ICP Results - Raw'!D9*10/9</f>
        <v>2.1777777777777778E-2</v>
      </c>
      <c r="E9" s="30">
        <f>'ICP Results - Raw'!E9*10/9</f>
        <v>0.13255555555555557</v>
      </c>
      <c r="F9" s="30">
        <f>'ICP Results - Raw'!F9*10/9</f>
        <v>6.6666666666666662E-3</v>
      </c>
      <c r="G9" s="30">
        <f>'ICP Results - Raw'!G9*10/9</f>
        <v>-2.2222222222222223E-4</v>
      </c>
      <c r="H9" s="30">
        <f>'ICP Results - Raw'!H9*10/9</f>
        <v>17.622666666666667</v>
      </c>
      <c r="I9" s="30">
        <f>'ICP Results - Raw'!I9*10/9</f>
        <v>4.4444444444444444E-3</v>
      </c>
      <c r="J9" s="30">
        <f>'ICP Results - Raw'!J9*10/9</f>
        <v>0.20555555555555557</v>
      </c>
      <c r="K9" s="30">
        <f>'ICP Results - Raw'!K9*10/9</f>
        <v>0.45377777777777772</v>
      </c>
      <c r="L9" s="30">
        <f>'ICP Results - Raw'!L9*10/9</f>
        <v>0.18177777777777776</v>
      </c>
      <c r="M9" s="30">
        <f>'ICP Results - Raw'!M9*10/9</f>
        <v>1079.2058888888887</v>
      </c>
      <c r="N9" s="30">
        <f>'ICP Results - Raw'!N9*10/9</f>
        <v>7.9004444444444442</v>
      </c>
      <c r="O9" s="30">
        <f>'ICP Results - Raw'!O9*10/9</f>
        <v>9.1023333333333323</v>
      </c>
      <c r="P9" s="30">
        <f>'ICP Results - Raw'!P9*10/9</f>
        <v>5.4996666666666663</v>
      </c>
      <c r="Q9" s="30">
        <f>'ICP Results - Raw'!Q9*10/9</f>
        <v>0.9946666666666667</v>
      </c>
      <c r="R9" s="30">
        <f>'ICP Results - Raw'!R9*10/9</f>
        <v>1.9777777777777776E-2</v>
      </c>
      <c r="S9" s="30">
        <f>'ICP Results - Raw'!S9*10/9</f>
        <v>0</v>
      </c>
      <c r="T9" s="30">
        <f>'ICP Results - Raw'!T9*10/9</f>
        <v>14.469444444444447</v>
      </c>
      <c r="U9" s="30">
        <f>'ICP Results - Raw'!U9*10/9</f>
        <v>26.653444444444446</v>
      </c>
      <c r="V9" s="30">
        <f>'ICP Results - Raw'!V9*10/9</f>
        <v>-1.2222222222222224E-3</v>
      </c>
      <c r="W9" s="30">
        <f>'ICP Results - Raw'!W9*10/9</f>
        <v>15.010999999999999</v>
      </c>
      <c r="X9" s="30">
        <f>'ICP Results - Raw'!X9*10/9</f>
        <v>0.27666666666666667</v>
      </c>
      <c r="Y9" s="30">
        <f>'ICP Results - Raw'!Y9*10/9</f>
        <v>-5.8555555555555548E-2</v>
      </c>
      <c r="Z9" s="30">
        <f>'ICP Results - Raw'!Z9*10/9</f>
        <v>0.74022222222222223</v>
      </c>
      <c r="AA9" s="30">
        <f>'ICP Results - Raw'!AA9*10/9</f>
        <v>0.28688888888888886</v>
      </c>
      <c r="AB9" s="30">
        <f>'ICP Results - Raw'!AB9*10/9</f>
        <v>0.30266666666666664</v>
      </c>
      <c r="AC9" s="30">
        <f>'ICP Results - Raw'!AC9*10/9</f>
        <v>7.5888888888888895E-2</v>
      </c>
      <c r="AD9" s="30">
        <f>'ICP Results - Raw'!AD9*10/9</f>
        <v>6.0888888888888895E-2</v>
      </c>
    </row>
    <row r="10" spans="1:31" x14ac:dyDescent="0.35">
      <c r="A10" t="str">
        <f>'ICP Results - Raw'!A10</f>
        <v>10% NaCl MMC Battery-TM</v>
      </c>
      <c r="B10" s="30">
        <f>'ICP Results - Raw'!B10*10/9</f>
        <v>-1.5555555555555557E-3</v>
      </c>
      <c r="C10" s="30">
        <f>'ICP Results - Raw'!C10*10/9</f>
        <v>1166.2366666666667</v>
      </c>
      <c r="D10" s="30">
        <f>'ICP Results - Raw'!D10*10/9</f>
        <v>4.0444444444444443E-2</v>
      </c>
      <c r="E10" s="30">
        <f>'ICP Results - Raw'!E10*10/9</f>
        <v>0.16633333333333333</v>
      </c>
      <c r="F10" s="30">
        <f>'ICP Results - Raw'!F10*10/9</f>
        <v>5.0000000000000001E-3</v>
      </c>
      <c r="G10" s="30">
        <f>'ICP Results - Raw'!G10*10/9</f>
        <v>-2.2222222222222223E-4</v>
      </c>
      <c r="H10" s="30">
        <f>'ICP Results - Raw'!H10*10/9</f>
        <v>41.23522222222222</v>
      </c>
      <c r="I10" s="30">
        <f>'ICP Results - Raw'!I10*10/9</f>
        <v>2.7777777777777779E-3</v>
      </c>
      <c r="J10" s="30">
        <f>'ICP Results - Raw'!J10*10/9</f>
        <v>1.588888888888889E-2</v>
      </c>
      <c r="K10" s="30">
        <f>'ICP Results - Raw'!K10*10/9</f>
        <v>0.47155555555555551</v>
      </c>
      <c r="L10" s="30">
        <f>'ICP Results - Raw'!L10*10/9</f>
        <v>0.22144444444444444</v>
      </c>
      <c r="M10" s="30">
        <f>'ICP Results - Raw'!M10*10/9</f>
        <v>1000.7963333333332</v>
      </c>
      <c r="N10" s="30">
        <f>'ICP Results - Raw'!N10*10/9</f>
        <v>18.915888888888887</v>
      </c>
      <c r="O10" s="30">
        <f>'ICP Results - Raw'!O10*10/9</f>
        <v>17.545888888888889</v>
      </c>
      <c r="P10" s="30">
        <f>'ICP Results - Raw'!P10*10/9</f>
        <v>5.7754444444444442</v>
      </c>
      <c r="Q10" s="30">
        <f>'ICP Results - Raw'!Q10*10/9</f>
        <v>0.98788888888888893</v>
      </c>
      <c r="R10" s="30">
        <f>'ICP Results - Raw'!R10*10/9</f>
        <v>2.1222222222222222E-2</v>
      </c>
      <c r="S10" s="30">
        <f>'ICP Results - Raw'!S10*10/9</f>
        <v>0</v>
      </c>
      <c r="T10" s="30">
        <f>'ICP Results - Raw'!T10*10/9</f>
        <v>13.932222222222222</v>
      </c>
      <c r="U10" s="30">
        <f>'ICP Results - Raw'!U10*10/9</f>
        <v>22.471888888888888</v>
      </c>
      <c r="V10" s="30">
        <f>'ICP Results - Raw'!V10*10/9</f>
        <v>-3.7777777777777775E-3</v>
      </c>
      <c r="W10" s="30">
        <f>'ICP Results - Raw'!W10*10/9</f>
        <v>36.670111111111119</v>
      </c>
      <c r="X10" s="30">
        <f>'ICP Results - Raw'!X10*10/9</f>
        <v>0.25688888888888889</v>
      </c>
      <c r="Y10" s="30">
        <f>'ICP Results - Raw'!Y10*10/9</f>
        <v>-6.1666666666666675E-2</v>
      </c>
      <c r="Z10" s="30">
        <f>'ICP Results - Raw'!Z10*10/9</f>
        <v>0.81977777777777783</v>
      </c>
      <c r="AA10" s="30">
        <f>'ICP Results - Raw'!AA10*10/9</f>
        <v>0.58988888888888891</v>
      </c>
      <c r="AB10" s="30">
        <f>'ICP Results - Raw'!AB10*10/9</f>
        <v>0.35055555555555556</v>
      </c>
      <c r="AC10" s="30">
        <f>'ICP Results - Raw'!AC10*10/9</f>
        <v>8.5444444444444434E-2</v>
      </c>
      <c r="AD10" s="30">
        <f>'ICP Results - Raw'!AD10*10/9</f>
        <v>5.3888888888888889E-2</v>
      </c>
    </row>
    <row r="11" spans="1:31" x14ac:dyDescent="0.35">
      <c r="A11" t="str">
        <f>'ICP Results - Raw'!A11</f>
        <v>15% NaCl MMC Battery-TM</v>
      </c>
      <c r="B11" s="30">
        <f>'ICP Results - Raw'!B11*10/9</f>
        <v>-1.7777777777777779E-3</v>
      </c>
      <c r="C11" s="30">
        <f>'ICP Results - Raw'!C11*10/9</f>
        <v>1064.6301111111111</v>
      </c>
      <c r="D11" s="30">
        <f>'ICP Results - Raw'!D11*10/9</f>
        <v>1.9555555555555559E-2</v>
      </c>
      <c r="E11" s="30">
        <f>'ICP Results - Raw'!E11*10/9</f>
        <v>8.5666666666666669E-2</v>
      </c>
      <c r="F11" s="30">
        <f>'ICP Results - Raw'!F11*10/9</f>
        <v>7.9888888888888898E-2</v>
      </c>
      <c r="G11" s="30">
        <f>'ICP Results - Raw'!G11*10/9</f>
        <v>-1.1111111111111112E-4</v>
      </c>
      <c r="H11" s="30">
        <f>'ICP Results - Raw'!H11*10/9</f>
        <v>50.066444444444443</v>
      </c>
      <c r="I11" s="30">
        <f>'ICP Results - Raw'!I11*10/9</f>
        <v>5.5555555555555558E-3</v>
      </c>
      <c r="J11" s="30">
        <f>'ICP Results - Raw'!J11*10/9</f>
        <v>5.8888888888888888E-3</v>
      </c>
      <c r="K11" s="30">
        <f>'ICP Results - Raw'!K11*10/9</f>
        <v>0.20833333333333334</v>
      </c>
      <c r="L11" s="30">
        <f>'ICP Results - Raw'!L11*10/9</f>
        <v>9.4E-2</v>
      </c>
      <c r="M11" s="30">
        <f>'ICP Results - Raw'!M11*10/9</f>
        <v>811.42711111111112</v>
      </c>
      <c r="N11" s="30">
        <f>'ICP Results - Raw'!N11*10/9</f>
        <v>26.910222222222224</v>
      </c>
      <c r="O11" s="30">
        <f>'ICP Results - Raw'!O11*10/9</f>
        <v>33.587111111111113</v>
      </c>
      <c r="P11" s="30">
        <f>'ICP Results - Raw'!P11*10/9</f>
        <v>2.0662222222222222</v>
      </c>
      <c r="Q11" s="30">
        <f>'ICP Results - Raw'!Q11*10/9</f>
        <v>3.581</v>
      </c>
      <c r="R11" s="30">
        <f>'ICP Results - Raw'!R11*10/9</f>
        <v>3.6444444444444446E-2</v>
      </c>
      <c r="S11" s="30">
        <f>'ICP Results - Raw'!S11*10/9</f>
        <v>0</v>
      </c>
      <c r="T11" s="30">
        <f>'ICP Results - Raw'!T11*10/9</f>
        <v>13.332111111111111</v>
      </c>
      <c r="U11" s="30">
        <f>'ICP Results - Raw'!U11*10/9</f>
        <v>113.91399999999999</v>
      </c>
      <c r="V11" s="30">
        <f>'ICP Results - Raw'!V11*10/9</f>
        <v>-8.2222222222222228E-3</v>
      </c>
      <c r="W11" s="30">
        <f>'ICP Results - Raw'!W11*10/9</f>
        <v>45.265333333333331</v>
      </c>
      <c r="X11" s="30">
        <f>'ICP Results - Raw'!X11*10/9</f>
        <v>0.24166666666666664</v>
      </c>
      <c r="Y11" s="30">
        <f>'ICP Results - Raw'!Y11*10/9</f>
        <v>-6.1222222222222226E-2</v>
      </c>
      <c r="Z11" s="30">
        <f>'ICP Results - Raw'!Z11*10/9</f>
        <v>9.7125555555555572</v>
      </c>
      <c r="AA11" s="30">
        <f>'ICP Results - Raw'!AA11*10/9</f>
        <v>0.74211111111111117</v>
      </c>
      <c r="AB11" s="30">
        <f>'ICP Results - Raw'!AB11*10/9</f>
        <v>0.23144444444444445</v>
      </c>
      <c r="AC11" s="30">
        <f>'ICP Results - Raw'!AC11*10/9</f>
        <v>9.7333333333333327E-2</v>
      </c>
      <c r="AD11" s="30">
        <f>'ICP Results - Raw'!AD11*10/9</f>
        <v>7.1111111111111111E-2</v>
      </c>
    </row>
    <row r="12" spans="1:31" x14ac:dyDescent="0.35">
      <c r="A12" s="20" t="s">
        <v>140</v>
      </c>
      <c r="B12" s="31">
        <f>(10*'ICP Results - Raw'!B12)*10/9</f>
        <v>-1.1111111111111112E-2</v>
      </c>
      <c r="C12" s="31">
        <f>(10*'ICP Results - Raw'!C12)*10/9</f>
        <v>119.25777777777778</v>
      </c>
      <c r="D12" s="31">
        <f>(10*'ICP Results - Raw'!D12)*10/9</f>
        <v>0.10555555555555556</v>
      </c>
      <c r="E12" s="31">
        <f>(10*'ICP Results - Raw'!E12)*10/9</f>
        <v>6.8888888888888888E-2</v>
      </c>
      <c r="F12" s="31">
        <f>(10*'ICP Results - Raw'!F12)*10/9</f>
        <v>4.3333333333333335E-2</v>
      </c>
      <c r="G12" s="31">
        <f>(10*'ICP Results - Raw'!G12)*10/9</f>
        <v>1.1111111111111111E-3</v>
      </c>
      <c r="H12" s="31">
        <f>(10*'ICP Results - Raw'!H12)*10/9</f>
        <v>0.37111111111111111</v>
      </c>
      <c r="I12" s="31">
        <f>(10*'ICP Results - Raw'!I12)*10/9</f>
        <v>1.1111111111111111E-3</v>
      </c>
      <c r="J12" s="31">
        <f>(10*'ICP Results - Raw'!J12)*10/9</f>
        <v>-5.5555555555555558E-3</v>
      </c>
      <c r="K12" s="31">
        <f>(10*'ICP Results - Raw'!K12)*10/9</f>
        <v>2.2222222222222222E-3</v>
      </c>
      <c r="L12" s="31">
        <f>(10*'ICP Results - Raw'!L12)*10/9</f>
        <v>1.8888888888888886E-2</v>
      </c>
      <c r="M12" s="31">
        <f>(10*'ICP Results - Raw'!M12)*10/9</f>
        <v>0.74666666666666659</v>
      </c>
      <c r="N12" s="31">
        <f>(10*'ICP Results - Raw'!N12)*10/9</f>
        <v>1.1011111111111109</v>
      </c>
      <c r="O12" s="31">
        <f>(10*'ICP Results - Raw'!O12)*10/9</f>
        <v>4.4666666666666668</v>
      </c>
      <c r="P12" s="31">
        <f>(10*'ICP Results - Raw'!P12)*10/9</f>
        <v>0.11222222222222222</v>
      </c>
      <c r="Q12" s="31">
        <f>(10*'ICP Results - Raw'!Q12)*10/9</f>
        <v>0.01</v>
      </c>
      <c r="R12" s="31">
        <f>(10*'ICP Results - Raw'!R12)*10/9</f>
        <v>0.18888888888888891</v>
      </c>
      <c r="S12" s="31">
        <f>(10*'ICP Results - Raw'!S12)*10/9</f>
        <v>2788.7888888888892</v>
      </c>
      <c r="T12" s="31">
        <f>(10*'ICP Results - Raw'!T12)*10/9</f>
        <v>5.2222222222222218E-2</v>
      </c>
      <c r="U12" s="31">
        <f>(10*'ICP Results - Raw'!U12)*10/9</f>
        <v>18.828888888888891</v>
      </c>
      <c r="V12" s="31">
        <f>(10*'ICP Results - Raw'!V12)*10/9</f>
        <v>-3.6666666666666667E-2</v>
      </c>
      <c r="W12" s="31">
        <f>(10*'ICP Results - Raw'!W12)*10/9</f>
        <v>0.29555555555555557</v>
      </c>
      <c r="X12" s="31">
        <f>(10*'ICP Results - Raw'!X12)*10/9</f>
        <v>1.4522222222222225</v>
      </c>
      <c r="Y12" s="31">
        <f>(10*'ICP Results - Raw'!Y12)*10/9</f>
        <v>0.38999999999999996</v>
      </c>
      <c r="Z12" s="31">
        <f>(10*'ICP Results - Raw'!Z12)*10/9</f>
        <v>0.96666666666666656</v>
      </c>
      <c r="AA12" s="31">
        <f>(10*'ICP Results - Raw'!AA12)*10/9</f>
        <v>2.2222222222222222E-3</v>
      </c>
      <c r="AB12" s="31">
        <f>(10*'ICP Results - Raw'!AB12)*10/9</f>
        <v>1.8888888888888886E-2</v>
      </c>
      <c r="AC12" s="31">
        <f>(10*'ICP Results - Raw'!AC12)*10/9</f>
        <v>2.3333333333333331E-2</v>
      </c>
      <c r="AD12" s="31">
        <f>(10*'ICP Results - Raw'!AD12)*10/9</f>
        <v>6.5555555555555547E-2</v>
      </c>
    </row>
    <row r="13" spans="1:31" x14ac:dyDescent="0.35">
      <c r="A13" s="20" t="s">
        <v>141</v>
      </c>
      <c r="B13" s="31">
        <f>(10*'ICP Results - Raw'!B13)*10/9</f>
        <v>-3.3333333333333327E-3</v>
      </c>
      <c r="C13" s="31">
        <f>(10*'ICP Results - Raw'!C13)*10/9</f>
        <v>202.51666666666668</v>
      </c>
      <c r="D13" s="31">
        <f>(10*'ICP Results - Raw'!D13)*10/9</f>
        <v>7.1111111111111111E-2</v>
      </c>
      <c r="E13" s="31">
        <f>(10*'ICP Results - Raw'!E13)*10/9</f>
        <v>0.10888888888888888</v>
      </c>
      <c r="F13" s="31">
        <f>(10*'ICP Results - Raw'!F13)*10/9</f>
        <v>4.4444444444444446E-2</v>
      </c>
      <c r="G13" s="31">
        <f>(10*'ICP Results - Raw'!G13)*10/9</f>
        <v>0</v>
      </c>
      <c r="H13" s="31">
        <f>(10*'ICP Results - Raw'!H13)*10/9</f>
        <v>0.18777777777777777</v>
      </c>
      <c r="I13" s="31">
        <f>(10*'ICP Results - Raw'!I13)*10/9</f>
        <v>2.2222222222222222E-3</v>
      </c>
      <c r="J13" s="31">
        <f>(10*'ICP Results - Raw'!J13)*10/9</f>
        <v>-6.6666666666666654E-3</v>
      </c>
      <c r="K13" s="31">
        <f>(10*'ICP Results - Raw'!K13)*10/9</f>
        <v>-2.2222222222222222E-3</v>
      </c>
      <c r="L13" s="31">
        <f>(10*'ICP Results - Raw'!L13)*10/9</f>
        <v>0.02</v>
      </c>
      <c r="M13" s="31">
        <f>(10*'ICP Results - Raw'!M13)*10/9</f>
        <v>0.46666666666666667</v>
      </c>
      <c r="N13" s="31">
        <f>(10*'ICP Results - Raw'!N13)*10/9</f>
        <v>2.0711111111111111</v>
      </c>
      <c r="O13" s="31">
        <f>(10*'ICP Results - Raw'!O13)*10/9</f>
        <v>16.954444444444444</v>
      </c>
      <c r="P13" s="31">
        <f>(10*'ICP Results - Raw'!P13)*10/9</f>
        <v>5.5555555555555558E-3</v>
      </c>
      <c r="Q13" s="31">
        <f>(10*'ICP Results - Raw'!Q13)*10/9</f>
        <v>1.1111111111111111E-3</v>
      </c>
      <c r="R13" s="31">
        <f>(10*'ICP Results - Raw'!R13)*10/9</f>
        <v>0.10555555555555556</v>
      </c>
      <c r="S13" s="31">
        <f>(10*'ICP Results - Raw'!S13)*10/9</f>
        <v>5526.054444444444</v>
      </c>
      <c r="T13" s="31">
        <f>(10*'ICP Results - Raw'!T13)*10/9</f>
        <v>6.6666666666666666E-2</v>
      </c>
      <c r="U13" s="31">
        <f>(10*'ICP Results - Raw'!U13)*10/9</f>
        <v>51.984444444444449</v>
      </c>
      <c r="V13" s="31">
        <f>(10*'ICP Results - Raw'!V13)*10/9</f>
        <v>-2.8888888888888891E-2</v>
      </c>
      <c r="W13" s="31">
        <f>(10*'ICP Results - Raw'!W13)*10/9</f>
        <v>0.24555555555555561</v>
      </c>
      <c r="X13" s="31">
        <f>(10*'ICP Results - Raw'!X13)*10/9</f>
        <v>1.5633333333333335</v>
      </c>
      <c r="Y13" s="31">
        <f>(10*'ICP Results - Raw'!Y13)*10/9</f>
        <v>0.37</v>
      </c>
      <c r="Z13" s="31">
        <f>(10*'ICP Results - Raw'!Z13)*10/9</f>
        <v>1.7633333333333334</v>
      </c>
      <c r="AA13" s="31">
        <f>(10*'ICP Results - Raw'!AA13)*10/9</f>
        <v>1.1111111111111111E-3</v>
      </c>
      <c r="AB13" s="31">
        <f>(10*'ICP Results - Raw'!AB13)*10/9</f>
        <v>2.1111111111111112E-2</v>
      </c>
      <c r="AC13" s="31">
        <f>(10*'ICP Results - Raw'!AC13)*10/9</f>
        <v>3.2222222222222222E-2</v>
      </c>
      <c r="AD13" s="31">
        <f>(10*'ICP Results - Raw'!AD13)*10/9</f>
        <v>6.1111111111111102E-2</v>
      </c>
    </row>
    <row r="14" spans="1:31" x14ac:dyDescent="0.35">
      <c r="A14" s="20" t="s">
        <v>142</v>
      </c>
      <c r="B14" s="31">
        <f>(10*'ICP Results - Raw'!B14)*10/9</f>
        <v>-7.7777777777777784E-3</v>
      </c>
      <c r="C14" s="31">
        <f>(10*'ICP Results - Raw'!C14)*10/9</f>
        <v>1479.9122222222222</v>
      </c>
      <c r="D14" s="31">
        <f>(10*'ICP Results - Raw'!D14)*10/9</f>
        <v>7.6666666666666675E-2</v>
      </c>
      <c r="E14" s="31">
        <f>(10*'ICP Results - Raw'!E14)*10/9</f>
        <v>0.46222222222222226</v>
      </c>
      <c r="F14" s="31">
        <f>(10*'ICP Results - Raw'!F14)*10/9</f>
        <v>5.1111111111111107E-2</v>
      </c>
      <c r="G14" s="31">
        <f>(10*'ICP Results - Raw'!G14)*10/9</f>
        <v>-1.1111111111111111E-3</v>
      </c>
      <c r="H14" s="31">
        <f>(10*'ICP Results - Raw'!H14)*10/9</f>
        <v>0.43111111111111111</v>
      </c>
      <c r="I14" s="31">
        <f>(10*'ICP Results - Raw'!I14)*10/9</f>
        <v>1.1111111111111111E-3</v>
      </c>
      <c r="J14" s="31">
        <f>(10*'ICP Results - Raw'!J14)*10/9</f>
        <v>0</v>
      </c>
      <c r="K14" s="31">
        <f>(10*'ICP Results - Raw'!K14)*10/9</f>
        <v>1.1111111111111112E-2</v>
      </c>
      <c r="L14" s="31">
        <f>(10*'ICP Results - Raw'!L14)*10/9</f>
        <v>3.5555555555555556E-2</v>
      </c>
      <c r="M14" s="31">
        <f>(10*'ICP Results - Raw'!M14)*10/9</f>
        <v>2.0166666666666666</v>
      </c>
      <c r="N14" s="31">
        <f>(10*'ICP Results - Raw'!N14)*10/9</f>
        <v>11.19888888888889</v>
      </c>
      <c r="O14" s="31">
        <f>(10*'ICP Results - Raw'!O14)*10/9</f>
        <v>30.141111111111108</v>
      </c>
      <c r="P14" s="31">
        <f>(10*'ICP Results - Raw'!P14)*10/9</f>
        <v>5.8888888888888893E-2</v>
      </c>
      <c r="Q14" s="31">
        <f>(10*'ICP Results - Raw'!Q14)*10/9</f>
        <v>1.6666666666666666E-2</v>
      </c>
      <c r="R14" s="31">
        <f>(10*'ICP Results - Raw'!R14)*10/9</f>
        <v>9.2222222222222233E-2</v>
      </c>
      <c r="S14" s="31">
        <f>(10*'ICP Results - Raw'!S14)*10/9</f>
        <v>20024.323333333334</v>
      </c>
      <c r="T14" s="31">
        <f>(10*'ICP Results - Raw'!T14)*10/9</f>
        <v>0.17333333333333334</v>
      </c>
      <c r="U14" s="31">
        <f>(10*'ICP Results - Raw'!U14)*10/9</f>
        <v>80.27000000000001</v>
      </c>
      <c r="V14" s="31">
        <f>(10*'ICP Results - Raw'!V14)*10/9</f>
        <v>3.2222222222222222E-2</v>
      </c>
      <c r="W14" s="31">
        <f>(10*'ICP Results - Raw'!W14)*10/9</f>
        <v>0.70111111111111113</v>
      </c>
      <c r="X14" s="31">
        <f>(10*'ICP Results - Raw'!X14)*10/9</f>
        <v>2.028888888888889</v>
      </c>
      <c r="Y14" s="31">
        <f>(10*'ICP Results - Raw'!Y14)*10/9</f>
        <v>0.35666666666666663</v>
      </c>
      <c r="Z14" s="31">
        <f>(10*'ICP Results - Raw'!Z14)*10/9</f>
        <v>10.495555555555555</v>
      </c>
      <c r="AA14" s="31">
        <f>(10*'ICP Results - Raw'!AA14)*10/9</f>
        <v>2.2222222222222222E-3</v>
      </c>
      <c r="AB14" s="31">
        <f>(10*'ICP Results - Raw'!AB14)*10/9</f>
        <v>0.14222222222222222</v>
      </c>
      <c r="AC14" s="31">
        <f>(10*'ICP Results - Raw'!AC14)*10/9</f>
        <v>0.21444444444444447</v>
      </c>
      <c r="AD14" s="31">
        <f>(10*'ICP Results - Raw'!AD14)*10/9</f>
        <v>0.16222222222222221</v>
      </c>
    </row>
    <row r="15" spans="1:31" x14ac:dyDescent="0.35">
      <c r="A15" s="20" t="s">
        <v>143</v>
      </c>
      <c r="B15" s="31">
        <f>(10*'ICP Results - Raw'!B15)*10/9</f>
        <v>-1.2222222222222225E-2</v>
      </c>
      <c r="C15" s="31">
        <f>(10*'ICP Results - Raw'!C15)*10/9</f>
        <v>1692.8433333333332</v>
      </c>
      <c r="D15" s="31">
        <f>(10*'ICP Results - Raw'!D15)*10/9</f>
        <v>5.3333333333333323E-2</v>
      </c>
      <c r="E15" s="31">
        <f>(10*'ICP Results - Raw'!E15)*10/9</f>
        <v>0.8355555555555555</v>
      </c>
      <c r="F15" s="31">
        <f>(10*'ICP Results - Raw'!F15)*10/9</f>
        <v>8.2222222222222238E-2</v>
      </c>
      <c r="G15" s="31">
        <f>(10*'ICP Results - Raw'!G15)*10/9</f>
        <v>1.1111111111111111E-3</v>
      </c>
      <c r="H15" s="31">
        <f>(10*'ICP Results - Raw'!H15)*10/9</f>
        <v>0.1388888888888889</v>
      </c>
      <c r="I15" s="31">
        <f>(10*'ICP Results - Raw'!I15)*10/9</f>
        <v>0</v>
      </c>
      <c r="J15" s="31">
        <f>(10*'ICP Results - Raw'!J15)*10/9</f>
        <v>-3.3333333333333327E-3</v>
      </c>
      <c r="K15" s="31">
        <f>(10*'ICP Results - Raw'!K15)*10/9</f>
        <v>1.3333333333333331E-2</v>
      </c>
      <c r="L15" s="31">
        <f>(10*'ICP Results - Raw'!L15)*10/9</f>
        <v>3.5555555555555556E-2</v>
      </c>
      <c r="M15" s="31">
        <f>(10*'ICP Results - Raw'!M15)*10/9</f>
        <v>2.9777777777777779</v>
      </c>
      <c r="N15" s="31">
        <f>(10*'ICP Results - Raw'!N15)*10/9</f>
        <v>23.61888888888889</v>
      </c>
      <c r="O15" s="31">
        <f>(10*'ICP Results - Raw'!O15)*10/9</f>
        <v>39.443333333333335</v>
      </c>
      <c r="P15" s="31">
        <f>(10*'ICP Results - Raw'!P15)*10/9</f>
        <v>-2.2222222222222222E-3</v>
      </c>
      <c r="Q15" s="31">
        <f>(10*'ICP Results - Raw'!Q15)*10/9</f>
        <v>2.5555555555555554E-2</v>
      </c>
      <c r="R15" s="31">
        <f>(10*'ICP Results - Raw'!R15)*10/9</f>
        <v>7.8888888888888897E-2</v>
      </c>
      <c r="S15" s="31">
        <f>(10*'ICP Results - Raw'!S15)*10/9</f>
        <v>0</v>
      </c>
      <c r="T15" s="31">
        <f>(10*'ICP Results - Raw'!T15)*10/9</f>
        <v>0.15666666666666665</v>
      </c>
      <c r="U15" s="31">
        <f>(10*'ICP Results - Raw'!U15)*10/9</f>
        <v>56.965555555555547</v>
      </c>
      <c r="V15" s="31">
        <f>(10*'ICP Results - Raw'!V15)*10/9</f>
        <v>1.6666666666666666E-2</v>
      </c>
      <c r="W15" s="31">
        <f>(10*'ICP Results - Raw'!W15)*10/9</f>
        <v>0.42333333333333334</v>
      </c>
      <c r="X15" s="31">
        <f>(10*'ICP Results - Raw'!X15)*10/9</f>
        <v>2.108888888888889</v>
      </c>
      <c r="Y15" s="31">
        <f>(10*'ICP Results - Raw'!Y15)*10/9</f>
        <v>0.35111111111111115</v>
      </c>
      <c r="Z15" s="31">
        <f>(10*'ICP Results - Raw'!Z15)*10/9</f>
        <v>17.39</v>
      </c>
      <c r="AA15" s="31">
        <f>(10*'ICP Results - Raw'!AA15)*10/9</f>
        <v>1.1111111111111111E-3</v>
      </c>
      <c r="AB15" s="31">
        <f>(10*'ICP Results - Raw'!AB15)*10/9</f>
        <v>0.28111111111111114</v>
      </c>
      <c r="AC15" s="31">
        <f>(10*'ICP Results - Raw'!AC15)*10/9</f>
        <v>0.25888888888888889</v>
      </c>
      <c r="AD15" s="31">
        <f>(10*'ICP Results - Raw'!AD15)*10/9</f>
        <v>0.16888888888888889</v>
      </c>
      <c r="AE15" s="24" t="s">
        <v>139</v>
      </c>
    </row>
    <row r="16" spans="1:31" x14ac:dyDescent="0.35">
      <c r="A16" s="20" t="s">
        <v>144</v>
      </c>
      <c r="B16" s="31">
        <f>(10*'ICP Results - Raw'!B16)*10/9</f>
        <v>-1.1111111111111112E-2</v>
      </c>
      <c r="C16" s="31">
        <f>(10*'ICP Results - Raw'!C16)*10/9</f>
        <v>1701.5</v>
      </c>
      <c r="D16" s="31">
        <f>(10*'ICP Results - Raw'!D16)*10/9</f>
        <v>3.4444444444444444E-2</v>
      </c>
      <c r="E16" s="31">
        <f>(10*'ICP Results - Raw'!E16)*10/9</f>
        <v>0.42888888888888893</v>
      </c>
      <c r="F16" s="31">
        <f>(10*'ICP Results - Raw'!F16)*10/9</f>
        <v>0.13777777777777778</v>
      </c>
      <c r="G16" s="31">
        <f>(10*'ICP Results - Raw'!G16)*10/9</f>
        <v>1.1111111111111111E-3</v>
      </c>
      <c r="H16" s="31">
        <f>(10*'ICP Results - Raw'!H16)*10/9</f>
        <v>0.10555555555555556</v>
      </c>
      <c r="I16" s="31">
        <f>(10*'ICP Results - Raw'!I16)*10/9</f>
        <v>1.1111111111111111E-3</v>
      </c>
      <c r="J16" s="31">
        <f>(10*'ICP Results - Raw'!J16)*10/9</f>
        <v>1.1111111111111111E-3</v>
      </c>
      <c r="K16" s="31">
        <f>(10*'ICP Results - Raw'!K16)*10/9</f>
        <v>7.0000000000000007E-2</v>
      </c>
      <c r="L16" s="31">
        <f>(10*'ICP Results - Raw'!L16)*10/9</f>
        <v>3.3333333333333333E-2</v>
      </c>
      <c r="M16" s="31">
        <f>(10*'ICP Results - Raw'!M16)*10/9</f>
        <v>4.1399999999999997</v>
      </c>
      <c r="N16" s="31">
        <f>(10*'ICP Results - Raw'!N16)*10/9</f>
        <v>104.58555555555556</v>
      </c>
      <c r="O16" s="31">
        <f>(10*'ICP Results - Raw'!O16)*10/9</f>
        <v>36.604444444444454</v>
      </c>
      <c r="P16" s="31">
        <f>(10*'ICP Results - Raw'!P16)*10/9</f>
        <v>7.7777777777777784E-3</v>
      </c>
      <c r="Q16" s="31">
        <f>(10*'ICP Results - Raw'!Q16)*10/9</f>
        <v>3.2222222222222222E-2</v>
      </c>
      <c r="R16" s="31">
        <f>(10*'ICP Results - Raw'!R16)*10/9</f>
        <v>6.8888888888888888E-2</v>
      </c>
      <c r="S16" s="31">
        <f>(10*'ICP Results - Raw'!S16)*10/9</f>
        <v>0</v>
      </c>
      <c r="T16" s="31">
        <f>(10*'ICP Results - Raw'!T16)*10/9</f>
        <v>0.25888888888888889</v>
      </c>
      <c r="U16" s="31">
        <f>(10*'ICP Results - Raw'!U16)*10/9</f>
        <v>53.838888888888896</v>
      </c>
      <c r="V16" s="31">
        <f>(10*'ICP Results - Raw'!V16)*10/9</f>
        <v>1.5555555555555557E-2</v>
      </c>
      <c r="W16" s="31">
        <f>(10*'ICP Results - Raw'!W16)*10/9</f>
        <v>0.60888888888888892</v>
      </c>
      <c r="X16" s="31">
        <f>(10*'ICP Results - Raw'!X16)*10/9</f>
        <v>1.858888888888889</v>
      </c>
      <c r="Y16" s="31">
        <f>(10*'ICP Results - Raw'!Y16)*10/9</f>
        <v>0.28333333333333333</v>
      </c>
      <c r="Z16" s="31">
        <f>(10*'ICP Results - Raw'!Z16)*10/9</f>
        <v>19.593333333333334</v>
      </c>
      <c r="AA16" s="31">
        <f>(10*'ICP Results - Raw'!AA16)*10/9</f>
        <v>1.6666666666666666E-2</v>
      </c>
      <c r="AB16" s="31">
        <f>(10*'ICP Results - Raw'!AB16)*10/9</f>
        <v>0.29222222222222222</v>
      </c>
      <c r="AC16" s="31">
        <f>(10*'ICP Results - Raw'!AC16)*10/9</f>
        <v>0.24444444444444441</v>
      </c>
      <c r="AD16" s="31">
        <f>(10*'ICP Results - Raw'!AD16)*10/9</f>
        <v>0.16777777777777778</v>
      </c>
    </row>
    <row r="17" spans="1:30" x14ac:dyDescent="0.35">
      <c r="A17" s="20" t="s">
        <v>145</v>
      </c>
      <c r="B17" s="31">
        <f>(10*'ICP Results - Raw'!B17)*10/9</f>
        <v>-6.6666666666666654E-3</v>
      </c>
      <c r="C17" s="31">
        <f>(10*'ICP Results - Raw'!C17)*10/9</f>
        <v>232.41333333333336</v>
      </c>
      <c r="D17" s="31">
        <f>(10*'ICP Results - Raw'!D17)*10/9</f>
        <v>5.8888888888888893E-2</v>
      </c>
      <c r="E17" s="31">
        <f>(10*'ICP Results - Raw'!E17)*10/9</f>
        <v>0.17444444444444443</v>
      </c>
      <c r="F17" s="31">
        <f>(10*'ICP Results - Raw'!F17)*10/9</f>
        <v>1.1111111111111111E-3</v>
      </c>
      <c r="G17" s="31">
        <f>(10*'ICP Results - Raw'!G17)*10/9</f>
        <v>-1.1111111111111111E-3</v>
      </c>
      <c r="H17" s="31">
        <f>(10*'ICP Results - Raw'!H17)*10/9</f>
        <v>0.15111111111111108</v>
      </c>
      <c r="I17" s="31">
        <f>(10*'ICP Results - Raw'!I17)*10/9</f>
        <v>0</v>
      </c>
      <c r="J17" s="31">
        <f>(10*'ICP Results - Raw'!J17)*10/9</f>
        <v>-4.4444444444444444E-3</v>
      </c>
      <c r="K17" s="31">
        <f>(10*'ICP Results - Raw'!K17)*10/9</f>
        <v>2.2222222222222222E-3</v>
      </c>
      <c r="L17" s="31">
        <f>(10*'ICP Results - Raw'!L17)*10/9</f>
        <v>1.3333333333333331E-2</v>
      </c>
      <c r="M17" s="31">
        <f>(10*'ICP Results - Raw'!M17)*10/9</f>
        <v>0.41888888888888887</v>
      </c>
      <c r="N17" s="31">
        <f>(10*'ICP Results - Raw'!N17)*10/9</f>
        <v>1.0722222222222222</v>
      </c>
      <c r="O17" s="31">
        <f>(10*'ICP Results - Raw'!O17)*10/9</f>
        <v>5.7122222222222216</v>
      </c>
      <c r="P17" s="31">
        <f>(10*'ICP Results - Raw'!P17)*10/9</f>
        <v>4.4444444444444444E-3</v>
      </c>
      <c r="Q17" s="31">
        <f>(10*'ICP Results - Raw'!Q17)*10/9</f>
        <v>5.5555555555555558E-3</v>
      </c>
      <c r="R17" s="31">
        <f>(10*'ICP Results - Raw'!R17)*10/9</f>
        <v>4.8888888888888898E-2</v>
      </c>
      <c r="S17" s="31">
        <f>(10*'ICP Results - Raw'!S17)*10/9</f>
        <v>2847.2444444444445</v>
      </c>
      <c r="T17" s="31">
        <f>(10*'ICP Results - Raw'!T17)*10/9</f>
        <v>0.04</v>
      </c>
      <c r="U17" s="31">
        <f>(10*'ICP Results - Raw'!U17)*10/9</f>
        <v>2.1111111111111112</v>
      </c>
      <c r="V17" s="31">
        <f>(10*'ICP Results - Raw'!V17)*10/9</f>
        <v>-1.4444444444444446E-2</v>
      </c>
      <c r="W17" s="31">
        <f>(10*'ICP Results - Raw'!W17)*10/9</f>
        <v>0.20222222222222219</v>
      </c>
      <c r="X17" s="31">
        <f>(10*'ICP Results - Raw'!X17)*10/9</f>
        <v>1.8811111111111112</v>
      </c>
      <c r="Y17" s="31">
        <f>(10*'ICP Results - Raw'!Y17)*10/9</f>
        <v>0.34444444444444444</v>
      </c>
      <c r="Z17" s="31">
        <f>(10*'ICP Results - Raw'!Z17)*10/9</f>
        <v>0.72444444444444445</v>
      </c>
      <c r="AA17" s="31">
        <f>(10*'ICP Results - Raw'!AA17)*10/9</f>
        <v>1.1111111111111111E-3</v>
      </c>
      <c r="AB17" s="31">
        <f>(10*'ICP Results - Raw'!AB17)*10/9</f>
        <v>2.1111111111111112E-2</v>
      </c>
      <c r="AC17" s="31">
        <f>(10*'ICP Results - Raw'!AC17)*10/9</f>
        <v>2.8888888888888891E-2</v>
      </c>
      <c r="AD17" s="31">
        <f>(10*'ICP Results - Raw'!AD17)*10/9</f>
        <v>0.02</v>
      </c>
    </row>
    <row r="18" spans="1:30" x14ac:dyDescent="0.35">
      <c r="A18" s="20" t="s">
        <v>146</v>
      </c>
      <c r="B18" s="31">
        <f>(10*'ICP Results - Raw'!B18)*10/9</f>
        <v>-1.1111111111111112E-2</v>
      </c>
      <c r="C18" s="31">
        <f>(10*'ICP Results - Raw'!C18)*10/9</f>
        <v>354.06</v>
      </c>
      <c r="D18" s="31">
        <f>(10*'ICP Results - Raw'!D18)*10/9</f>
        <v>3.3333333333333333E-2</v>
      </c>
      <c r="E18" s="31">
        <f>(10*'ICP Results - Raw'!E18)*10/9</f>
        <v>0.37</v>
      </c>
      <c r="F18" s="31">
        <f>(10*'ICP Results - Raw'!F18)*10/9</f>
        <v>2.2222222222222222E-3</v>
      </c>
      <c r="G18" s="31">
        <f>(10*'ICP Results - Raw'!G18)*10/9</f>
        <v>-1.1111111111111111E-3</v>
      </c>
      <c r="H18" s="31">
        <f>(10*'ICP Results - Raw'!H18)*10/9</f>
        <v>0.18777777777777777</v>
      </c>
      <c r="I18" s="31">
        <f>(10*'ICP Results - Raw'!I18)*10/9</f>
        <v>0</v>
      </c>
      <c r="J18" s="31">
        <f>(10*'ICP Results - Raw'!J18)*10/9</f>
        <v>-6.6666666666666654E-3</v>
      </c>
      <c r="K18" s="31">
        <f>(10*'ICP Results - Raw'!K18)*10/9</f>
        <v>1.4444444444444446E-2</v>
      </c>
      <c r="L18" s="31">
        <f>(10*'ICP Results - Raw'!L18)*10/9</f>
        <v>2.3333333333333331E-2</v>
      </c>
      <c r="M18" s="31">
        <f>(10*'ICP Results - Raw'!M18)*10/9</f>
        <v>0.68888888888888888</v>
      </c>
      <c r="N18" s="31">
        <f>(10*'ICP Results - Raw'!N18)*10/9</f>
        <v>1.9655555555555557</v>
      </c>
      <c r="O18" s="31">
        <f>(10*'ICP Results - Raw'!O18)*10/9</f>
        <v>13.478888888888889</v>
      </c>
      <c r="P18" s="31">
        <f>(10*'ICP Results - Raw'!P18)*10/9</f>
        <v>8.8888888888888889E-3</v>
      </c>
      <c r="Q18" s="31">
        <f>(10*'ICP Results - Raw'!Q18)*10/9</f>
        <v>8.8888888888888889E-3</v>
      </c>
      <c r="R18" s="31">
        <f>(10*'ICP Results - Raw'!R18)*10/9</f>
        <v>3.3333333333333333E-2</v>
      </c>
      <c r="S18" s="31">
        <f>(10*'ICP Results - Raw'!S18)*10/9</f>
        <v>5492.2677777777781</v>
      </c>
      <c r="T18" s="31">
        <f>(10*'ICP Results - Raw'!T18)*10/9</f>
        <v>7.5555555555555542E-2</v>
      </c>
      <c r="U18" s="31">
        <f>(10*'ICP Results - Raw'!U18)*10/9</f>
        <v>12.797777777777776</v>
      </c>
      <c r="V18" s="31">
        <f>(10*'ICP Results - Raw'!V18)*10/9</f>
        <v>-0.04</v>
      </c>
      <c r="W18" s="31">
        <f>(10*'ICP Results - Raw'!W18)*10/9</f>
        <v>0.28222222222222221</v>
      </c>
      <c r="X18" s="31">
        <f>(10*'ICP Results - Raw'!X18)*10/9</f>
        <v>1.867777777777778</v>
      </c>
      <c r="Y18" s="31">
        <f>(10*'ICP Results - Raw'!Y18)*10/9</f>
        <v>0.34888888888888886</v>
      </c>
      <c r="Z18" s="31">
        <f>(10*'ICP Results - Raw'!Z18)*10/9</f>
        <v>0.95444444444444443</v>
      </c>
      <c r="AA18" s="31">
        <f>(10*'ICP Results - Raw'!AA18)*10/9</f>
        <v>1.1111111111111111E-3</v>
      </c>
      <c r="AB18" s="31">
        <f>(10*'ICP Results - Raw'!AB18)*10/9</f>
        <v>3.6666666666666667E-2</v>
      </c>
      <c r="AC18" s="31">
        <f>(10*'ICP Results - Raw'!AC18)*10/9</f>
        <v>3.0000000000000002E-2</v>
      </c>
      <c r="AD18" s="31">
        <f>(10*'ICP Results - Raw'!AD18)*10/9</f>
        <v>4.6666666666666662E-2</v>
      </c>
    </row>
    <row r="19" spans="1:30" x14ac:dyDescent="0.35">
      <c r="A19" s="20" t="s">
        <v>147</v>
      </c>
      <c r="B19" s="31">
        <f>(10*'ICP Results - Raw'!B19)*10/9</f>
        <v>-6.6666666666666654E-3</v>
      </c>
      <c r="C19" s="31">
        <f>(10*'ICP Results - Raw'!C19)*10/9</f>
        <v>1546.5999999999997</v>
      </c>
      <c r="D19" s="31">
        <f>(10*'ICP Results - Raw'!D19)*10/9</f>
        <v>0.04</v>
      </c>
      <c r="E19" s="31">
        <f>(10*'ICP Results - Raw'!E19)*10/9</f>
        <v>0.91555555555555557</v>
      </c>
      <c r="F19" s="31">
        <f>(10*'ICP Results - Raw'!F19)*10/9</f>
        <v>4.4444444444444444E-3</v>
      </c>
      <c r="G19" s="31">
        <f>(10*'ICP Results - Raw'!G19)*10/9</f>
        <v>0</v>
      </c>
      <c r="H19" s="31">
        <f>(10*'ICP Results - Raw'!H19)*10/9</f>
        <v>8.8888888888888889E-3</v>
      </c>
      <c r="I19" s="31">
        <f>(10*'ICP Results - Raw'!I19)*10/9</f>
        <v>-1.1111111111111111E-3</v>
      </c>
      <c r="J19" s="31">
        <f>(10*'ICP Results - Raw'!J19)*10/9</f>
        <v>0</v>
      </c>
      <c r="K19" s="31">
        <f>(10*'ICP Results - Raw'!K19)*10/9</f>
        <v>0.11666666666666667</v>
      </c>
      <c r="L19" s="31">
        <f>(10*'ICP Results - Raw'!L19)*10/9</f>
        <v>0.11888888888888889</v>
      </c>
      <c r="M19" s="31">
        <f>(10*'ICP Results - Raw'!M19)*10/9</f>
        <v>2.2299999999999995</v>
      </c>
      <c r="N19" s="31">
        <f>(10*'ICP Results - Raw'!N19)*10/9</f>
        <v>11.427777777777777</v>
      </c>
      <c r="O19" s="31">
        <f>(10*'ICP Results - Raw'!O19)*10/9</f>
        <v>25.567777777777778</v>
      </c>
      <c r="P19" s="31">
        <f>(10*'ICP Results - Raw'!P19)*10/9</f>
        <v>0.51111111111111107</v>
      </c>
      <c r="Q19" s="31">
        <f>(10*'ICP Results - Raw'!Q19)*10/9</f>
        <v>2.6666666666666661E-2</v>
      </c>
      <c r="R19" s="31">
        <f>(10*'ICP Results - Raw'!R19)*10/9</f>
        <v>3.0000000000000002E-2</v>
      </c>
      <c r="S19" s="31">
        <f>(10*'ICP Results - Raw'!S19)*10/9</f>
        <v>20329.377777777776</v>
      </c>
      <c r="T19" s="31">
        <f>(10*'ICP Results - Raw'!T19)*10/9</f>
        <v>0.21222222222222223</v>
      </c>
      <c r="U19" s="31">
        <f>(10*'ICP Results - Raw'!U19)*10/9</f>
        <v>19.767777777777777</v>
      </c>
      <c r="V19" s="31">
        <f>(10*'ICP Results - Raw'!V19)*10/9</f>
        <v>3.3333333333333333E-2</v>
      </c>
      <c r="W19" s="31">
        <f>(10*'ICP Results - Raw'!W19)*10/9</f>
        <v>0.26999999999999996</v>
      </c>
      <c r="X19" s="31">
        <f>(10*'ICP Results - Raw'!X19)*10/9</f>
        <v>2.4577777777777778</v>
      </c>
      <c r="Y19" s="31">
        <f>(10*'ICP Results - Raw'!Y19)*10/9</f>
        <v>0.42333333333333334</v>
      </c>
      <c r="Z19" s="31">
        <f>(10*'ICP Results - Raw'!Z19)*10/9</f>
        <v>2.1</v>
      </c>
      <c r="AA19" s="31">
        <f>(10*'ICP Results - Raw'!AA19)*10/9</f>
        <v>0</v>
      </c>
      <c r="AB19" s="31">
        <f>(10*'ICP Results - Raw'!AB19)*10/9</f>
        <v>0.13555555555555557</v>
      </c>
      <c r="AC19" s="31">
        <f>(10*'ICP Results - Raw'!AC19)*10/9</f>
        <v>0.14222222222222222</v>
      </c>
      <c r="AD19" s="31">
        <f>(10*'ICP Results - Raw'!AD19)*10/9</f>
        <v>0.1111111111111111</v>
      </c>
    </row>
    <row r="20" spans="1:30" x14ac:dyDescent="0.35">
      <c r="A20" s="20" t="s">
        <v>148</v>
      </c>
      <c r="B20" s="31">
        <f>(10*'ICP Results - Raw'!B20)*10/9</f>
        <v>-1.3333333333333331E-2</v>
      </c>
      <c r="C20" s="31">
        <f>(10*'ICP Results - Raw'!C20)*10/9</f>
        <v>1564.04</v>
      </c>
      <c r="D20" s="31">
        <f>(10*'ICP Results - Raw'!D20)*10/9</f>
        <v>3.3333333333333327E-3</v>
      </c>
      <c r="E20" s="31">
        <f>(10*'ICP Results - Raw'!E20)*10/9</f>
        <v>1.3244444444444445</v>
      </c>
      <c r="F20" s="31">
        <f>(10*'ICP Results - Raw'!F20)*10/9</f>
        <v>8.8888888888888889E-3</v>
      </c>
      <c r="G20" s="31">
        <f>(10*'ICP Results - Raw'!G20)*10/9</f>
        <v>0</v>
      </c>
      <c r="H20" s="31">
        <f>(10*'ICP Results - Raw'!H20)*10/9</f>
        <v>5.4444444444444441E-2</v>
      </c>
      <c r="I20" s="31">
        <f>(10*'ICP Results - Raw'!I20)*10/9</f>
        <v>1.1111111111111111E-3</v>
      </c>
      <c r="J20" s="31">
        <f>(10*'ICP Results - Raw'!J20)*10/9</f>
        <v>6.6666666666666654E-3</v>
      </c>
      <c r="K20" s="31">
        <f>(10*'ICP Results - Raw'!K20)*10/9</f>
        <v>0.23222222222222222</v>
      </c>
      <c r="L20" s="31">
        <f>(10*'ICP Results - Raw'!L20)*10/9</f>
        <v>0.12000000000000001</v>
      </c>
      <c r="M20" s="31">
        <f>(10*'ICP Results - Raw'!M20)*10/9</f>
        <v>2.637777777777778</v>
      </c>
      <c r="N20" s="31">
        <f>(10*'ICP Results - Raw'!N20)*10/9</f>
        <v>24.418888888888894</v>
      </c>
      <c r="O20" s="31">
        <f>(10*'ICP Results - Raw'!O20)*10/9</f>
        <v>30.762222222222224</v>
      </c>
      <c r="P20" s="31">
        <f>(10*'ICP Results - Raw'!P20)*10/9</f>
        <v>2.2944444444444443</v>
      </c>
      <c r="Q20" s="31">
        <f>(10*'ICP Results - Raw'!Q20)*10/9</f>
        <v>5.2222222222222218E-2</v>
      </c>
      <c r="R20" s="31">
        <f>(10*'ICP Results - Raw'!R20)*10/9</f>
        <v>5.6666666666666671E-2</v>
      </c>
      <c r="S20" s="31">
        <f>(10*'ICP Results - Raw'!S20)*10/9</f>
        <v>0</v>
      </c>
      <c r="T20" s="31">
        <f>(10*'ICP Results - Raw'!T20)*10/9</f>
        <v>0.57333333333333336</v>
      </c>
      <c r="U20" s="31">
        <f>(10*'ICP Results - Raw'!U20)*10/9</f>
        <v>26.79111111111111</v>
      </c>
      <c r="V20" s="31">
        <f>(10*'ICP Results - Raw'!V20)*10/9</f>
        <v>2.7777777777777776E-2</v>
      </c>
      <c r="W20" s="31">
        <f>(10*'ICP Results - Raw'!W20)*10/9</f>
        <v>0.37555555555555553</v>
      </c>
      <c r="X20" s="31">
        <f>(10*'ICP Results - Raw'!X20)*10/9</f>
        <v>1.9933333333333334</v>
      </c>
      <c r="Y20" s="31">
        <f>(10*'ICP Results - Raw'!Y20)*10/9</f>
        <v>0.33666666666666667</v>
      </c>
      <c r="Z20" s="31">
        <f>(10*'ICP Results - Raw'!Z20)*10/9</f>
        <v>4.1644444444444453</v>
      </c>
      <c r="AA20" s="31">
        <f>(10*'ICP Results - Raw'!AA20)*10/9</f>
        <v>1.1111111111111111E-3</v>
      </c>
      <c r="AB20" s="31">
        <f>(10*'ICP Results - Raw'!AB20)*10/9</f>
        <v>0.24444444444444441</v>
      </c>
      <c r="AC20" s="31">
        <f>(10*'ICP Results - Raw'!AC20)*10/9</f>
        <v>0.15666666666666665</v>
      </c>
      <c r="AD20" s="31">
        <f>(10*'ICP Results - Raw'!AD20)*10/9</f>
        <v>0.14333333333333334</v>
      </c>
    </row>
    <row r="21" spans="1:30" x14ac:dyDescent="0.35">
      <c r="A21" s="20" t="s">
        <v>149</v>
      </c>
      <c r="B21" s="31">
        <f>(10*'ICP Results - Raw'!B21)*10/9</f>
        <v>-1.5555555555555557E-2</v>
      </c>
      <c r="C21" s="31">
        <f>(10*'ICP Results - Raw'!C21)*10/9</f>
        <v>1592.2266666666665</v>
      </c>
      <c r="D21" s="31">
        <f>(10*'ICP Results - Raw'!D21)*10/9</f>
        <v>4.5555555555555557E-2</v>
      </c>
      <c r="E21" s="31">
        <f>(10*'ICP Results - Raw'!E21)*10/9</f>
        <v>0.51777777777777778</v>
      </c>
      <c r="F21" s="31">
        <f>(10*'ICP Results - Raw'!F21)*10/9</f>
        <v>2.4444444444444449E-2</v>
      </c>
      <c r="G21" s="31">
        <f>(10*'ICP Results - Raw'!G21)*10/9</f>
        <v>-1.1111111111111111E-3</v>
      </c>
      <c r="H21" s="31">
        <f>(10*'ICP Results - Raw'!H21)*10/9</f>
        <v>0.1388888888888889</v>
      </c>
      <c r="I21" s="31">
        <f>(10*'ICP Results - Raw'!I21)*10/9</f>
        <v>0</v>
      </c>
      <c r="J21" s="31">
        <f>(10*'ICP Results - Raw'!J21)*10/9</f>
        <v>6.5555555555555547E-2</v>
      </c>
      <c r="K21" s="31">
        <f>(10*'ICP Results - Raw'!K21)*10/9</f>
        <v>0.40777777777777779</v>
      </c>
      <c r="L21" s="31">
        <f>(10*'ICP Results - Raw'!L21)*10/9</f>
        <v>0.12777777777777777</v>
      </c>
      <c r="M21" s="31">
        <f>(10*'ICP Results - Raw'!M21)*10/9</f>
        <v>2.7344444444444447</v>
      </c>
      <c r="N21" s="31">
        <f>(10*'ICP Results - Raw'!N21)*10/9</f>
        <v>22.917777777777779</v>
      </c>
      <c r="O21" s="31">
        <f>(10*'ICP Results - Raw'!O21)*10/9</f>
        <v>29.362222222222222</v>
      </c>
      <c r="P21" s="31">
        <f>(10*'ICP Results - Raw'!P21)*10/9</f>
        <v>4.2366666666666664</v>
      </c>
      <c r="Q21" s="31">
        <f>(10*'ICP Results - Raw'!Q21)*10/9</f>
        <v>5.4444444444444441E-2</v>
      </c>
      <c r="R21" s="31">
        <f>(10*'ICP Results - Raw'!R21)*10/9</f>
        <v>6.0000000000000005E-2</v>
      </c>
      <c r="S21" s="31">
        <f>(10*'ICP Results - Raw'!S21)*10/9</f>
        <v>0</v>
      </c>
      <c r="T21" s="31">
        <f>(10*'ICP Results - Raw'!T21)*10/9</f>
        <v>0.80666666666666664</v>
      </c>
      <c r="U21" s="31">
        <f>(10*'ICP Results - Raw'!U21)*10/9</f>
        <v>23.592222222222222</v>
      </c>
      <c r="V21" s="31">
        <f>(10*'ICP Results - Raw'!V21)*10/9</f>
        <v>3.5555555555555556E-2</v>
      </c>
      <c r="W21" s="31">
        <f>(10*'ICP Results - Raw'!W21)*10/9</f>
        <v>0.52111111111111108</v>
      </c>
      <c r="X21" s="31">
        <f>(10*'ICP Results - Raw'!X21)*10/9</f>
        <v>2.2033333333333336</v>
      </c>
      <c r="Y21" s="31">
        <f>(10*'ICP Results - Raw'!Y21)*10/9</f>
        <v>0.29888888888888893</v>
      </c>
      <c r="Z21" s="31">
        <f>(10*'ICP Results - Raw'!Z21)*10/9</f>
        <v>4.8622222222222211</v>
      </c>
      <c r="AA21" s="31">
        <f>(10*'ICP Results - Raw'!AA21)*10/9</f>
        <v>6.6666666666666654E-3</v>
      </c>
      <c r="AB21" s="31">
        <f>(10*'ICP Results - Raw'!AB21)*10/9</f>
        <v>0.28888888888888892</v>
      </c>
      <c r="AC21" s="31">
        <f>(10*'ICP Results - Raw'!AC21)*10/9</f>
        <v>0.16333333333333333</v>
      </c>
      <c r="AD21" s="31">
        <f>(10*'ICP Results - Raw'!AD21)*10/9</f>
        <v>0.13111111111111109</v>
      </c>
    </row>
    <row r="22" spans="1:30" x14ac:dyDescent="0.35">
      <c r="A22" t="str">
        <f>'ICP Results - Raw'!A22</f>
        <v>0.5% FeSO4 LFP Battery-TM</v>
      </c>
      <c r="B22" s="30">
        <f>'ICP Results - Raw'!B22*10/9</f>
        <v>-2.2222222222222223E-4</v>
      </c>
      <c r="C22" s="30">
        <f>'ICP Results - Raw'!C22*10/9</f>
        <v>181.69844444444445</v>
      </c>
      <c r="D22" s="30">
        <f>'ICP Results - Raw'!D22*10/9</f>
        <v>2.0444444444444446E-2</v>
      </c>
      <c r="E22" s="30">
        <f>'ICP Results - Raw'!E22*10/9</f>
        <v>0.17811111111111111</v>
      </c>
      <c r="F22" s="30">
        <f>'ICP Results - Raw'!F22*10/9</f>
        <v>2.9333333333333336E-2</v>
      </c>
      <c r="G22" s="30">
        <f>'ICP Results - Raw'!G22*10/9</f>
        <v>-1.1111111111111112E-4</v>
      </c>
      <c r="H22" s="30">
        <f>'ICP Results - Raw'!H22*10/9</f>
        <v>2.3305555555555557</v>
      </c>
      <c r="I22" s="30">
        <f>'ICP Results - Raw'!I22*10/9</f>
        <v>4.1111111111111114E-3</v>
      </c>
      <c r="J22" s="30">
        <f>'ICP Results - Raw'!J22*10/9</f>
        <v>-3.1111111111111114E-3</v>
      </c>
      <c r="K22" s="30">
        <f>'ICP Results - Raw'!K22*10/9</f>
        <v>0.34499999999999997</v>
      </c>
      <c r="L22" s="30">
        <f>'ICP Results - Raw'!L22*10/9</f>
        <v>3.8000000000000006E-2</v>
      </c>
      <c r="M22" s="30">
        <f>'ICP Results - Raw'!M22*10/9</f>
        <v>1692.9962222222223</v>
      </c>
      <c r="N22" s="30">
        <f>'ICP Results - Raw'!N22*10/9</f>
        <v>0.21544444444444444</v>
      </c>
      <c r="O22" s="30">
        <f>'ICP Results - Raw'!O22*10/9</f>
        <v>2.02</v>
      </c>
      <c r="P22" s="30">
        <f>'ICP Results - Raw'!P22*10/9</f>
        <v>9.4813333333333336</v>
      </c>
      <c r="Q22" s="30">
        <f>'ICP Results - Raw'!Q22*10/9</f>
        <v>12.532333333333334</v>
      </c>
      <c r="R22" s="30">
        <f>'ICP Results - Raw'!R22*10/9</f>
        <v>3.822222222222222E-2</v>
      </c>
      <c r="S22" s="30">
        <f>'ICP Results - Raw'!S22*10/9</f>
        <v>55.070777777777771</v>
      </c>
      <c r="T22" s="30">
        <f>'ICP Results - Raw'!T22*10/9</f>
        <v>7.0537777777777775</v>
      </c>
      <c r="U22" s="30">
        <f>'ICP Results - Raw'!U22*10/9</f>
        <v>12.146444444444446</v>
      </c>
      <c r="V22" s="30">
        <f>'ICP Results - Raw'!V22*10/9</f>
        <v>2.9666666666666668E-2</v>
      </c>
      <c r="W22" s="30">
        <f>'ICP Results - Raw'!W22*10/9</f>
        <v>677.21100000000001</v>
      </c>
      <c r="X22" s="30">
        <f>'ICP Results - Raw'!X22*10/9</f>
        <v>0.12811111111111112</v>
      </c>
      <c r="Y22" s="30">
        <f>'ICP Results - Raw'!Y22*10/9</f>
        <v>-6.7555555555555549E-2</v>
      </c>
      <c r="Z22" s="30">
        <f>'ICP Results - Raw'!Z22*10/9</f>
        <v>1.3651111111111112</v>
      </c>
      <c r="AA22" s="30">
        <f>'ICP Results - Raw'!AA22*10/9</f>
        <v>5.5555555555555558E-3</v>
      </c>
      <c r="AB22" s="30">
        <f>'ICP Results - Raw'!AB22*10/9</f>
        <v>0.90744444444444439</v>
      </c>
      <c r="AC22" s="30">
        <f>'ICP Results - Raw'!AC22*10/9</f>
        <v>0.10066666666666667</v>
      </c>
      <c r="AD22" s="30">
        <f>'ICP Results - Raw'!AD22*10/9</f>
        <v>6.1952222222222231</v>
      </c>
    </row>
    <row r="23" spans="1:30" x14ac:dyDescent="0.35">
      <c r="A23" t="str">
        <f>'ICP Results - Raw'!A23</f>
        <v>1% FeSO4 LFP Battery-TM</v>
      </c>
      <c r="B23" s="30">
        <f>'ICP Results - Raw'!B23*10/9</f>
        <v>8.8888888888888893E-4</v>
      </c>
      <c r="C23" s="30">
        <f>'ICP Results - Raw'!C23*10/9</f>
        <v>305.10977777777777</v>
      </c>
      <c r="D23" s="30">
        <f>'ICP Results - Raw'!D23*10/9</f>
        <v>1.511111111111111E-2</v>
      </c>
      <c r="E23" s="30">
        <f>'ICP Results - Raw'!E23*10/9</f>
        <v>0.40544444444444444</v>
      </c>
      <c r="F23" s="30">
        <f>'ICP Results - Raw'!F23*10/9</f>
        <v>3.1111111111111114E-2</v>
      </c>
      <c r="G23" s="30">
        <f>'ICP Results - Raw'!G23*10/9</f>
        <v>-1.1111111111111112E-4</v>
      </c>
      <c r="H23" s="30">
        <f>'ICP Results - Raw'!H23*10/9</f>
        <v>4.0940000000000003</v>
      </c>
      <c r="I23" s="30">
        <f>'ICP Results - Raw'!I23*10/9</f>
        <v>7.0000000000000001E-3</v>
      </c>
      <c r="J23" s="30">
        <f>'ICP Results - Raw'!J23*10/9</f>
        <v>-1.6666666666666666E-2</v>
      </c>
      <c r="K23" s="30">
        <f>'ICP Results - Raw'!K23*10/9</f>
        <v>0.55622222222222228</v>
      </c>
      <c r="L23" s="30">
        <f>'ICP Results - Raw'!L23*10/9</f>
        <v>6.2222222222222227E-2</v>
      </c>
      <c r="M23" s="30">
        <f>'ICP Results - Raw'!M23*10/9</f>
        <v>2345.2594444444444</v>
      </c>
      <c r="N23" s="30">
        <f>'ICP Results - Raw'!N23*10/9</f>
        <v>0.3285555555555556</v>
      </c>
      <c r="O23" s="30">
        <f>'ICP Results - Raw'!O23*10/9</f>
        <v>2.411111111111111</v>
      </c>
      <c r="P23" s="30">
        <f>'ICP Results - Raw'!P23*10/9</f>
        <v>16.182555555555556</v>
      </c>
      <c r="Q23" s="30">
        <f>'ICP Results - Raw'!Q23*10/9</f>
        <v>21.327222222222225</v>
      </c>
      <c r="R23" s="30">
        <f>'ICP Results - Raw'!R23*10/9</f>
        <v>4.2444444444444444E-2</v>
      </c>
      <c r="S23" s="30">
        <f>'ICP Results - Raw'!S23*10/9</f>
        <v>153.30222222222221</v>
      </c>
      <c r="T23" s="30">
        <f>'ICP Results - Raw'!T23*10/9</f>
        <v>10.836</v>
      </c>
      <c r="U23" s="30">
        <f>'ICP Results - Raw'!U23*10/9</f>
        <v>15.747333333333334</v>
      </c>
      <c r="V23" s="30">
        <f>'ICP Results - Raw'!V23*10/9</f>
        <v>5.577777777777778E-2</v>
      </c>
      <c r="W23" s="30">
        <f>'ICP Results - Raw'!W23*10/9</f>
        <v>1259.6413333333335</v>
      </c>
      <c r="X23" s="30">
        <f>'ICP Results - Raw'!X23*10/9</f>
        <v>0.14922222222222223</v>
      </c>
      <c r="Y23" s="30">
        <f>'ICP Results - Raw'!Y23*10/9</f>
        <v>-9.8888888888888873E-2</v>
      </c>
      <c r="Z23" s="30">
        <f>'ICP Results - Raw'!Z23*10/9</f>
        <v>2.1546666666666665</v>
      </c>
      <c r="AA23" s="30">
        <f>'ICP Results - Raw'!AA23*10/9</f>
        <v>9.3333333333333324E-3</v>
      </c>
      <c r="AB23" s="30">
        <f>'ICP Results - Raw'!AB23*10/9</f>
        <v>1.9327777777777777</v>
      </c>
      <c r="AC23" s="30">
        <f>'ICP Results - Raw'!AC23*10/9</f>
        <v>0.17933333333333332</v>
      </c>
      <c r="AD23" s="30">
        <f>'ICP Results - Raw'!AD23*10/9</f>
        <v>10.09311111111111</v>
      </c>
    </row>
    <row r="24" spans="1:30" x14ac:dyDescent="0.35">
      <c r="A24" t="str">
        <f>'ICP Results - Raw'!A24</f>
        <v>5% FeSO4 LFP Battery-TM</v>
      </c>
      <c r="B24" s="30">
        <f>'ICP Results - Raw'!B24*10/9</f>
        <v>4.3333333333333331E-3</v>
      </c>
      <c r="C24" s="30">
        <f>'ICP Results - Raw'!C24*10/9</f>
        <v>143.38055555555556</v>
      </c>
      <c r="D24" s="30">
        <f>'ICP Results - Raw'!D24*10/9</f>
        <v>2.4666666666666667E-2</v>
      </c>
      <c r="E24" s="30">
        <f>'ICP Results - Raw'!E24*10/9</f>
        <v>1.9507777777777779</v>
      </c>
      <c r="F24" s="30">
        <f>'ICP Results - Raw'!F24*10/9</f>
        <v>3.5333333333333335E-2</v>
      </c>
      <c r="G24" s="30">
        <f>'ICP Results - Raw'!G24*10/9</f>
        <v>1.1111111111111112E-4</v>
      </c>
      <c r="H24" s="30">
        <f>'ICP Results - Raw'!H24*10/9</f>
        <v>20.10777777777778</v>
      </c>
      <c r="I24" s="30">
        <f>'ICP Results - Raw'!I24*10/9</f>
        <v>8.1777777777777783E-2</v>
      </c>
      <c r="J24" s="30">
        <f>'ICP Results - Raw'!J24*10/9</f>
        <v>-7.9000000000000001E-2</v>
      </c>
      <c r="K24" s="30">
        <f>'ICP Results - Raw'!K24*10/9</f>
        <v>2.0271111111111111</v>
      </c>
      <c r="L24" s="30">
        <f>'ICP Results - Raw'!L24*10/9</f>
        <v>0.18844444444444444</v>
      </c>
      <c r="M24" s="30">
        <f>'ICP Results - Raw'!M24*10/9</f>
        <v>6211.4118888888888</v>
      </c>
      <c r="N24" s="30">
        <f>'ICP Results - Raw'!N24*10/9</f>
        <v>1.306111111111111</v>
      </c>
      <c r="O24" s="30">
        <f>'ICP Results - Raw'!O24*10/9</f>
        <v>2.8446666666666669</v>
      </c>
      <c r="P24" s="30">
        <f>'ICP Results - Raw'!P24*10/9</f>
        <v>70.584111111111113</v>
      </c>
      <c r="Q24" s="30">
        <f>'ICP Results - Raw'!Q24*10/9</f>
        <v>99.708111111111123</v>
      </c>
      <c r="R24" s="30">
        <f>'ICP Results - Raw'!R24*10/9</f>
        <v>0.10655555555555556</v>
      </c>
      <c r="S24" s="30">
        <f>'ICP Results - Raw'!S24*10/9</f>
        <v>351.17677777777777</v>
      </c>
      <c r="T24" s="30">
        <f>'ICP Results - Raw'!T24*10/9</f>
        <v>18.36588888888889</v>
      </c>
      <c r="U24" s="30">
        <f>'ICP Results - Raw'!U24*10/9</f>
        <v>48.05244444444444</v>
      </c>
      <c r="V24" s="30">
        <f>'ICP Results - Raw'!V24*10/9</f>
        <v>0.36488888888888893</v>
      </c>
      <c r="W24" s="30">
        <f>'ICP Results - Raw'!W24*10/9</f>
        <v>4371.2772222222229</v>
      </c>
      <c r="X24" s="30">
        <f>'ICP Results - Raw'!X24*10/9</f>
        <v>0.20177777777777778</v>
      </c>
      <c r="Y24" s="30">
        <f>'ICP Results - Raw'!Y24*10/9</f>
        <v>-0.26855555555555555</v>
      </c>
      <c r="Z24" s="30">
        <f>'ICP Results - Raw'!Z24*10/9</f>
        <v>7.7243333333333339</v>
      </c>
      <c r="AA24" s="30">
        <f>'ICP Results - Raw'!AA24*10/9</f>
        <v>4.3666666666666666E-2</v>
      </c>
      <c r="AB24" s="30">
        <f>'ICP Results - Raw'!AB24*10/9</f>
        <v>11.795555555555556</v>
      </c>
      <c r="AC24" s="30">
        <f>'ICP Results - Raw'!AC24*10/9</f>
        <v>0.6433333333333332</v>
      </c>
      <c r="AD24" s="30">
        <f>'ICP Results - Raw'!AD24*10/9</f>
        <v>52.81744444444444</v>
      </c>
    </row>
    <row r="25" spans="1:30" x14ac:dyDescent="0.35">
      <c r="A25" t="str">
        <f>'ICP Results - Raw'!A25</f>
        <v>10% FeSO4 LFP Battery-TM</v>
      </c>
      <c r="B25" s="30">
        <f>'ICP Results - Raw'!B25*10/9</f>
        <v>1.2444444444444445E-2</v>
      </c>
      <c r="C25" s="30">
        <f>'ICP Results - Raw'!C25*10/9</f>
        <v>14.666444444444444</v>
      </c>
      <c r="D25" s="30">
        <f>'ICP Results - Raw'!D25*10/9</f>
        <v>1.5555555555555557E-2</v>
      </c>
      <c r="E25" s="30">
        <f>'ICP Results - Raw'!E25*10/9</f>
        <v>4.0927777777777781</v>
      </c>
      <c r="F25" s="30">
        <f>'ICP Results - Raw'!F25*10/9</f>
        <v>5.1444444444444445E-2</v>
      </c>
      <c r="G25" s="30">
        <f>'ICP Results - Raw'!G25*10/9</f>
        <v>7.7777777777777784E-4</v>
      </c>
      <c r="H25" s="30">
        <f>'ICP Results - Raw'!H25*10/9</f>
        <v>36.50344444444444</v>
      </c>
      <c r="I25" s="30">
        <f>'ICP Results - Raw'!I25*10/9</f>
        <v>0.21877777777777777</v>
      </c>
      <c r="J25" s="30">
        <f>'ICP Results - Raw'!J25*10/9</f>
        <v>2.2000000000000002E-2</v>
      </c>
      <c r="K25" s="30">
        <f>'ICP Results - Raw'!K25*10/9</f>
        <v>4.1656666666666666</v>
      </c>
      <c r="L25" s="30">
        <f>'ICP Results - Raw'!L25*10/9</f>
        <v>0.39499999999999996</v>
      </c>
      <c r="M25" s="30">
        <f>'ICP Results - Raw'!M25*10/9</f>
        <v>8744.607</v>
      </c>
      <c r="N25" s="30">
        <f>'ICP Results - Raw'!N25*10/9</f>
        <v>2.8712222222222219</v>
      </c>
      <c r="O25" s="30">
        <f>'ICP Results - Raw'!O25*10/9</f>
        <v>4.1111111111111112E-2</v>
      </c>
      <c r="P25" s="30">
        <f>'ICP Results - Raw'!P25*10/9</f>
        <v>128.08299999999997</v>
      </c>
      <c r="Q25" s="30">
        <f>'ICP Results - Raw'!Q25*10/9</f>
        <v>178.28577777777778</v>
      </c>
      <c r="R25" s="30">
        <f>'ICP Results - Raw'!R25*10/9</f>
        <v>0.13722222222222222</v>
      </c>
      <c r="S25" s="30">
        <f>'ICP Results - Raw'!S25*10/9</f>
        <v>770.74277777777775</v>
      </c>
      <c r="T25" s="30">
        <f>'ICP Results - Raw'!T25*10/9</f>
        <v>8.2943333333333342</v>
      </c>
      <c r="U25" s="30">
        <f>'ICP Results - Raw'!U25*10/9</f>
        <v>1.7005555555555556</v>
      </c>
      <c r="V25" s="30">
        <f>'ICP Results - Raw'!V25*10/9</f>
        <v>0.87988888888888894</v>
      </c>
      <c r="W25" s="30">
        <f>'ICP Results - Raw'!W25*10/9</f>
        <v>6036.2983333333332</v>
      </c>
      <c r="X25" s="30">
        <f>'ICP Results - Raw'!X25*10/9</f>
        <v>0.24066666666666667</v>
      </c>
      <c r="Y25" s="30">
        <f>'ICP Results - Raw'!Y25*10/9</f>
        <v>-0.47155555555555551</v>
      </c>
      <c r="Z25" s="30">
        <f>'ICP Results - Raw'!Z25*10/9</f>
        <v>6.0834444444444449</v>
      </c>
      <c r="AA25" s="30">
        <f>'ICP Results - Raw'!AA25*10/9</f>
        <v>8.3000000000000004E-2</v>
      </c>
      <c r="AB25" s="30">
        <f>'ICP Results - Raw'!AB25*10/9</f>
        <v>22.227333333333334</v>
      </c>
      <c r="AC25" s="30">
        <f>'ICP Results - Raw'!AC25*10/9</f>
        <v>1.5059999999999998</v>
      </c>
      <c r="AD25" s="30">
        <f>'ICP Results - Raw'!AD25*10/9</f>
        <v>119.41333333333334</v>
      </c>
    </row>
    <row r="26" spans="1:30" x14ac:dyDescent="0.35">
      <c r="A26" t="str">
        <f>'ICP Results - Raw'!A26</f>
        <v>15% FeSO4 LFP Battery-TM</v>
      </c>
      <c r="B26" s="30">
        <f>'ICP Results - Raw'!B26*10/9</f>
        <v>2.2000000000000002E-2</v>
      </c>
      <c r="C26" s="30">
        <f>'ICP Results - Raw'!C26*10/9</f>
        <v>23.578888888888891</v>
      </c>
      <c r="D26" s="30">
        <f>'ICP Results - Raw'!D26*10/9</f>
        <v>2.4666666666666667E-2</v>
      </c>
      <c r="E26" s="30">
        <f>'ICP Results - Raw'!E26*10/9</f>
        <v>6.2023333333333328</v>
      </c>
      <c r="F26" s="30">
        <f>'ICP Results - Raw'!F26*10/9</f>
        <v>4.622222222222222E-2</v>
      </c>
      <c r="G26" s="30">
        <f>'ICP Results - Raw'!G26*10/9</f>
        <v>1.1111111111111111E-3</v>
      </c>
      <c r="H26" s="30">
        <f>'ICP Results - Raw'!H26*10/9</f>
        <v>51.284888888888887</v>
      </c>
      <c r="I26" s="30">
        <f>'ICP Results - Raw'!I26*10/9</f>
        <v>0.36655555555555558</v>
      </c>
      <c r="J26" s="30">
        <f>'ICP Results - Raw'!J26*10/9</f>
        <v>0.21766666666666665</v>
      </c>
      <c r="K26" s="30">
        <f>'ICP Results - Raw'!K26*10/9</f>
        <v>5.952</v>
      </c>
      <c r="L26" s="30">
        <f>'ICP Results - Raw'!L26*10/9</f>
        <v>0.58811111111111114</v>
      </c>
      <c r="M26" s="30">
        <f>'ICP Results - Raw'!M26*10/9</f>
        <v>10795.958555555555</v>
      </c>
      <c r="N26" s="30">
        <f>'ICP Results - Raw'!N26*10/9</f>
        <v>3.6303333333333336</v>
      </c>
      <c r="O26" s="30">
        <f>'ICP Results - Raw'!O26*10/9</f>
        <v>0.28544444444444445</v>
      </c>
      <c r="P26" s="30">
        <f>'ICP Results - Raw'!P26*10/9</f>
        <v>177.2598888888889</v>
      </c>
      <c r="Q26" s="30">
        <f>'ICP Results - Raw'!Q26*10/9</f>
        <v>266.56133333333332</v>
      </c>
      <c r="R26" s="30">
        <f>'ICP Results - Raw'!R26*10/9</f>
        <v>0.17633333333333334</v>
      </c>
      <c r="S26" s="30">
        <f>'ICP Results - Raw'!S26*10/9</f>
        <v>1217.3109999999999</v>
      </c>
      <c r="T26" s="30">
        <f>'ICP Results - Raw'!T26*10/9</f>
        <v>9.6163333333333334</v>
      </c>
      <c r="U26" s="30">
        <f>'ICP Results - Raw'!U26*10/9</f>
        <v>2.4694444444444446</v>
      </c>
      <c r="V26" s="30">
        <f>'ICP Results - Raw'!V26*10/9</f>
        <v>1.2864444444444443</v>
      </c>
      <c r="W26" s="30">
        <f>'ICP Results - Raw'!W26*10/9</f>
        <v>6616.2325555555553</v>
      </c>
      <c r="X26" s="30">
        <f>'ICP Results - Raw'!X26*10/9</f>
        <v>0.25511111111111107</v>
      </c>
      <c r="Y26" s="30">
        <f>'ICP Results - Raw'!Y26*10/9</f>
        <v>-0.74777777777777787</v>
      </c>
      <c r="Z26" s="30">
        <f>'ICP Results - Raw'!Z26*10/9</f>
        <v>7.3483333333333336</v>
      </c>
      <c r="AA26" s="30">
        <f>'ICP Results - Raw'!AA26*10/9</f>
        <v>0.13166666666666668</v>
      </c>
      <c r="AB26" s="30">
        <f>'ICP Results - Raw'!AB26*10/9</f>
        <v>31.661111111111111</v>
      </c>
      <c r="AC26" s="30">
        <f>'ICP Results - Raw'!AC26*10/9</f>
        <v>2.2953333333333332</v>
      </c>
      <c r="AD26" s="30">
        <f>'ICP Results - Raw'!AD26*10/9</f>
        <v>160.8521111111111</v>
      </c>
    </row>
    <row r="27" spans="1:30" x14ac:dyDescent="0.35">
      <c r="A27" t="str">
        <f>'ICP Results - Raw'!A27</f>
        <v>0.5% FeSO4 MMC Battery-TM</v>
      </c>
      <c r="B27" s="30">
        <f>'ICP Results - Raw'!B27*10/9</f>
        <v>1.4444444444444444E-3</v>
      </c>
      <c r="C27" s="30">
        <f>'ICP Results - Raw'!C27*10/9</f>
        <v>99.419555555555547</v>
      </c>
      <c r="D27" s="30">
        <f>'ICP Results - Raw'!D27*10/9</f>
        <v>1.2111111111111111E-2</v>
      </c>
      <c r="E27" s="30">
        <f>'ICP Results - Raw'!E27*10/9</f>
        <v>0.22099999999999997</v>
      </c>
      <c r="F27" s="30">
        <f>'ICP Results - Raw'!F27*10/9</f>
        <v>8.4444444444444437E-3</v>
      </c>
      <c r="G27" s="30">
        <f>'ICP Results - Raw'!G27*10/9</f>
        <v>-2.2222222222222223E-4</v>
      </c>
      <c r="H27" s="30">
        <f>'ICP Results - Raw'!H27*10/9</f>
        <v>2.4651111111111113</v>
      </c>
      <c r="I27" s="30">
        <f>'ICP Results - Raw'!I27*10/9</f>
        <v>3.8888888888888892E-3</v>
      </c>
      <c r="J27" s="30">
        <f>'ICP Results - Raw'!J27*10/9</f>
        <v>-1.6444444444444446E-2</v>
      </c>
      <c r="K27" s="30">
        <f>'ICP Results - Raw'!K27*10/9</f>
        <v>0.374</v>
      </c>
      <c r="L27" s="30">
        <f>'ICP Results - Raw'!L27*10/9</f>
        <v>6.5888888888888886E-2</v>
      </c>
      <c r="M27" s="30">
        <f>'ICP Results - Raw'!M27*10/9</f>
        <v>1679.2803333333334</v>
      </c>
      <c r="N27" s="30">
        <f>'ICP Results - Raw'!N27*10/9</f>
        <v>0.16900000000000001</v>
      </c>
      <c r="O27" s="30">
        <f>'ICP Results - Raw'!O27*10/9</f>
        <v>0.23799999999999999</v>
      </c>
      <c r="P27" s="30">
        <f>'ICP Results - Raw'!P27*10/9</f>
        <v>9.8950000000000014</v>
      </c>
      <c r="Q27" s="30">
        <f>'ICP Results - Raw'!Q27*10/9</f>
        <v>10.84611111111111</v>
      </c>
      <c r="R27" s="30">
        <f>'ICP Results - Raw'!R27*10/9</f>
        <v>1.4666666666666668E-2</v>
      </c>
      <c r="S27" s="30">
        <f>'ICP Results - Raw'!S27*10/9</f>
        <v>42.492999999999995</v>
      </c>
      <c r="T27" s="30">
        <f>'ICP Results - Raw'!T27*10/9</f>
        <v>13.996777777777776</v>
      </c>
      <c r="U27" s="30">
        <f>'ICP Results - Raw'!U27*10/9</f>
        <v>4.3849999999999998</v>
      </c>
      <c r="V27" s="30">
        <f>'ICP Results - Raw'!V27*10/9</f>
        <v>3.1666666666666669E-2</v>
      </c>
      <c r="W27" s="30">
        <f>'ICP Results - Raw'!W27*10/9</f>
        <v>708.59422222222224</v>
      </c>
      <c r="X27" s="30">
        <f>'ICP Results - Raw'!X27*10/9</f>
        <v>0.13766666666666666</v>
      </c>
      <c r="Y27" s="30">
        <f>'ICP Results - Raw'!Y27*10/9</f>
        <v>-5.1333333333333328E-2</v>
      </c>
      <c r="Z27" s="30">
        <f>'ICP Results - Raw'!Z27*10/9</f>
        <v>0.24455555555555555</v>
      </c>
      <c r="AA27" s="30">
        <f>'ICP Results - Raw'!AA27*10/9</f>
        <v>5.2222222222222218E-3</v>
      </c>
      <c r="AB27" s="30">
        <f>'ICP Results - Raw'!AB27*10/9</f>
        <v>0.93588888888888888</v>
      </c>
      <c r="AC27" s="30">
        <f>'ICP Results - Raw'!AC27*10/9</f>
        <v>8.666666666666667E-2</v>
      </c>
      <c r="AD27" s="30">
        <f>'ICP Results - Raw'!AD27*10/9</f>
        <v>4.6444444444444439</v>
      </c>
    </row>
    <row r="28" spans="1:30" x14ac:dyDescent="0.35">
      <c r="A28" t="str">
        <f>'ICP Results - Raw'!A28</f>
        <v>1% FeSO4 MMC Battery-TM</v>
      </c>
      <c r="B28" s="30">
        <f>'ICP Results - Raw'!B28*10/9</f>
        <v>2.2222222222222223E-4</v>
      </c>
      <c r="C28" s="30">
        <f>'ICP Results - Raw'!C28*10/9</f>
        <v>109.35711111111112</v>
      </c>
      <c r="D28" s="30">
        <f>'ICP Results - Raw'!D28*10/9</f>
        <v>1.3555555555555557E-2</v>
      </c>
      <c r="E28" s="30">
        <f>'ICP Results - Raw'!E28*10/9</f>
        <v>0.47722222222222221</v>
      </c>
      <c r="F28" s="30">
        <f>'ICP Results - Raw'!F28*10/9</f>
        <v>5.6666666666666671E-3</v>
      </c>
      <c r="G28" s="30">
        <f>'ICP Results - Raw'!G28*10/9</f>
        <v>-2.2222222222222223E-4</v>
      </c>
      <c r="H28" s="30">
        <f>'ICP Results - Raw'!H28*10/9</f>
        <v>4.7031111111111112</v>
      </c>
      <c r="I28" s="30">
        <f>'ICP Results - Raw'!I28*10/9</f>
        <v>1.0333333333333333E-2</v>
      </c>
      <c r="J28" s="30">
        <f>'ICP Results - Raw'!J28*10/9</f>
        <v>-1.1333333333333334E-2</v>
      </c>
      <c r="K28" s="30">
        <f>'ICP Results - Raw'!K28*10/9</f>
        <v>0.67522222222222217</v>
      </c>
      <c r="L28" s="30">
        <f>'ICP Results - Raw'!L28*10/9</f>
        <v>0.10422222222222222</v>
      </c>
      <c r="M28" s="30">
        <f>'ICP Results - Raw'!M28*10/9</f>
        <v>2485.1018888888889</v>
      </c>
      <c r="N28" s="30">
        <f>'ICP Results - Raw'!N28*10/9</f>
        <v>0.32955555555555555</v>
      </c>
      <c r="O28" s="30">
        <f>'ICP Results - Raw'!O28*10/9</f>
        <v>0.32466666666666666</v>
      </c>
      <c r="P28" s="30">
        <f>'ICP Results - Raw'!P28*10/9</f>
        <v>18.162222222222223</v>
      </c>
      <c r="Q28" s="30">
        <f>'ICP Results - Raw'!Q28*10/9</f>
        <v>20.801555555555556</v>
      </c>
      <c r="R28" s="30">
        <f>'ICP Results - Raw'!R28*10/9</f>
        <v>2.311111111111111E-2</v>
      </c>
      <c r="S28" s="30">
        <f>'ICP Results - Raw'!S28*10/9</f>
        <v>83.740333333333339</v>
      </c>
      <c r="T28" s="30">
        <f>'ICP Results - Raw'!T28*10/9</f>
        <v>15.614666666666668</v>
      </c>
      <c r="U28" s="30">
        <f>'ICP Results - Raw'!U28*10/9</f>
        <v>3.3803333333333336</v>
      </c>
      <c r="V28" s="30">
        <f>'ICP Results - Raw'!V28*10/9</f>
        <v>6.3444444444444442E-2</v>
      </c>
      <c r="W28" s="30">
        <f>'ICP Results - Raw'!W28*10/9</f>
        <v>1316.0479999999998</v>
      </c>
      <c r="X28" s="30">
        <f>'ICP Results - Raw'!X28*10/9</f>
        <v>0.13800000000000001</v>
      </c>
      <c r="Y28" s="30">
        <f>'ICP Results - Raw'!Y28*10/9</f>
        <v>-8.8444444444444451E-2</v>
      </c>
      <c r="Z28" s="30">
        <f>'ICP Results - Raw'!Z28*10/9</f>
        <v>0.42877777777777776</v>
      </c>
      <c r="AA28" s="30">
        <f>'ICP Results - Raw'!AA28*10/9</f>
        <v>9.4444444444444445E-3</v>
      </c>
      <c r="AB28" s="30">
        <f>'ICP Results - Raw'!AB28*10/9</f>
        <v>1.9248888888888886</v>
      </c>
      <c r="AC28" s="30">
        <f>'ICP Results - Raw'!AC28*10/9</f>
        <v>0.17655555555555558</v>
      </c>
      <c r="AD28" s="30">
        <f>'ICP Results - Raw'!AD28*10/9</f>
        <v>8.7413333333333334</v>
      </c>
    </row>
    <row r="29" spans="1:30" x14ac:dyDescent="0.35">
      <c r="A29" t="str">
        <f>'ICP Results - Raw'!A29</f>
        <v>5% FeSO4 MMC Battery-TM</v>
      </c>
      <c r="B29" s="30">
        <f>'ICP Results - Raw'!B29*10/9</f>
        <v>4.8888888888888897E-3</v>
      </c>
      <c r="C29" s="30">
        <f>'ICP Results - Raw'!C29*10/9</f>
        <v>115.9598888888889</v>
      </c>
      <c r="D29" s="30">
        <f>'ICP Results - Raw'!D29*10/9</f>
        <v>2.2222222222222223E-2</v>
      </c>
      <c r="E29" s="30">
        <f>'ICP Results - Raw'!E29*10/9</f>
        <v>2.4242222222222218</v>
      </c>
      <c r="F29" s="30">
        <f>'ICP Results - Raw'!F29*10/9</f>
        <v>2.0333333333333332E-2</v>
      </c>
      <c r="G29" s="30">
        <f>'ICP Results - Raw'!G29*10/9</f>
        <v>1.1111111111111112E-4</v>
      </c>
      <c r="H29" s="30">
        <f>'ICP Results - Raw'!H29*10/9</f>
        <v>21.219555555555555</v>
      </c>
      <c r="I29" s="30">
        <f>'ICP Results - Raw'!I29*10/9</f>
        <v>8.5666666666666669E-2</v>
      </c>
      <c r="J29" s="30">
        <f>'ICP Results - Raw'!J29*10/9</f>
        <v>-4.7444444444444449E-2</v>
      </c>
      <c r="K29" s="30">
        <f>'ICP Results - Raw'!K29*10/9</f>
        <v>2.5765555555555557</v>
      </c>
      <c r="L29" s="30">
        <f>'ICP Results - Raw'!L29*10/9</f>
        <v>0.25677777777777777</v>
      </c>
      <c r="M29" s="30">
        <f>'ICP Results - Raw'!M29*10/9</f>
        <v>6368.8869999999997</v>
      </c>
      <c r="N29" s="30">
        <f>'ICP Results - Raw'!N29*10/9</f>
        <v>1.5222222222222224</v>
      </c>
      <c r="O29" s="30">
        <f>'ICP Results - Raw'!O29*10/9</f>
        <v>1.0018888888888888</v>
      </c>
      <c r="P29" s="30">
        <f>'ICP Results - Raw'!P29*10/9</f>
        <v>74.967555555555549</v>
      </c>
      <c r="Q29" s="30">
        <f>'ICP Results - Raw'!Q29*10/9</f>
        <v>102.13533333333334</v>
      </c>
      <c r="R29" s="30">
        <f>'ICP Results - Raw'!R29*10/9</f>
        <v>0.10144444444444445</v>
      </c>
      <c r="S29" s="30">
        <f>'ICP Results - Raw'!S29*10/9</f>
        <v>348.75522222222224</v>
      </c>
      <c r="T29" s="30">
        <f>'ICP Results - Raw'!T29*10/9</f>
        <v>26.185777777777776</v>
      </c>
      <c r="U29" s="30">
        <f>'ICP Results - Raw'!U29*10/9</f>
        <v>4.8231111111111113</v>
      </c>
      <c r="V29" s="30">
        <f>'ICP Results - Raw'!V29*10/9</f>
        <v>0.41922222222222222</v>
      </c>
      <c r="W29" s="30">
        <f>'ICP Results - Raw'!W29*10/9</f>
        <v>4485.8402222222221</v>
      </c>
      <c r="X29" s="30">
        <f>'ICP Results - Raw'!X29*10/9</f>
        <v>0.20100000000000001</v>
      </c>
      <c r="Y29" s="30">
        <f>'ICP Results - Raw'!Y29*10/9</f>
        <v>-0.31655555555555553</v>
      </c>
      <c r="Z29" s="30">
        <f>'ICP Results - Raw'!Z29*10/9</f>
        <v>4.998444444444444</v>
      </c>
      <c r="AA29" s="30">
        <f>'ICP Results - Raw'!AA29*10/9</f>
        <v>4.4333333333333329E-2</v>
      </c>
      <c r="AB29" s="30">
        <f>'ICP Results - Raw'!AB29*10/9</f>
        <v>13.332777777777777</v>
      </c>
      <c r="AC29" s="30">
        <f>'ICP Results - Raw'!AC29*10/9</f>
        <v>0.78033333333333343</v>
      </c>
      <c r="AD29" s="30">
        <f>'ICP Results - Raw'!AD29*10/9</f>
        <v>43.819333333333333</v>
      </c>
    </row>
    <row r="30" spans="1:30" x14ac:dyDescent="0.35">
      <c r="A30" t="str">
        <f>'ICP Results - Raw'!A30</f>
        <v>10% FeSO4 MMC Battery-TM</v>
      </c>
      <c r="B30" s="30">
        <f>'ICP Results - Raw'!B30*10/9</f>
        <v>1.4444444444444446E-2</v>
      </c>
      <c r="C30" s="30">
        <f>'ICP Results - Raw'!C30*10/9</f>
        <v>15.254777777777779</v>
      </c>
      <c r="D30" s="30">
        <f>'ICP Results - Raw'!D30*10/9</f>
        <v>3.2000000000000001E-2</v>
      </c>
      <c r="E30" s="30">
        <f>'ICP Results - Raw'!E30*10/9</f>
        <v>4.5567777777777776</v>
      </c>
      <c r="F30" s="30">
        <f>'ICP Results - Raw'!F30*10/9</f>
        <v>3.7333333333333329E-2</v>
      </c>
      <c r="G30" s="30">
        <f>'ICP Results - Raw'!G30*10/9</f>
        <v>6.6666666666666654E-4</v>
      </c>
      <c r="H30" s="30">
        <f>'ICP Results - Raw'!H30*10/9</f>
        <v>40.11077777777777</v>
      </c>
      <c r="I30" s="30">
        <f>'ICP Results - Raw'!I30*10/9</f>
        <v>0.22700000000000001</v>
      </c>
      <c r="J30" s="30">
        <f>'ICP Results - Raw'!J30*10/9</f>
        <v>8.8888888888888889E-3</v>
      </c>
      <c r="K30" s="30">
        <f>'ICP Results - Raw'!K30*10/9</f>
        <v>4.628222222222222</v>
      </c>
      <c r="L30" s="30">
        <f>'ICP Results - Raw'!L30*10/9</f>
        <v>0.42299999999999999</v>
      </c>
      <c r="M30" s="30">
        <f>'ICP Results - Raw'!M30*10/9</f>
        <v>8860.1896666666653</v>
      </c>
      <c r="N30" s="30">
        <f>'ICP Results - Raw'!N30*10/9</f>
        <v>3.7014444444444448</v>
      </c>
      <c r="O30" s="30">
        <f>'ICP Results - Raw'!O30*10/9</f>
        <v>3.6555555555555549E-2</v>
      </c>
      <c r="P30" s="30">
        <f>'ICP Results - Raw'!P30*10/9</f>
        <v>128.81077777777779</v>
      </c>
      <c r="Q30" s="30">
        <f>'ICP Results - Raw'!Q30*10/9</f>
        <v>182.76722222222222</v>
      </c>
      <c r="R30" s="30">
        <f>'ICP Results - Raw'!R30*10/9</f>
        <v>0.15733333333333333</v>
      </c>
      <c r="S30" s="30">
        <f>'ICP Results - Raw'!S30*10/9</f>
        <v>750.63633333333337</v>
      </c>
      <c r="T30" s="30">
        <f>'ICP Results - Raw'!T30*10/9</f>
        <v>23.862111111111108</v>
      </c>
      <c r="U30" s="30">
        <f>'ICP Results - Raw'!U30*10/9</f>
        <v>4.2464444444444451</v>
      </c>
      <c r="V30" s="30">
        <f>'ICP Results - Raw'!V30*10/9</f>
        <v>0.91088888888888897</v>
      </c>
      <c r="W30" s="30">
        <f>'ICP Results - Raw'!W30*10/9</f>
        <v>5971.585</v>
      </c>
      <c r="X30" s="30">
        <f>'ICP Results - Raw'!X30*10/9</f>
        <v>0.22377777777777774</v>
      </c>
      <c r="Y30" s="30">
        <f>'ICP Results - Raw'!Y30*10/9</f>
        <v>-0.61444444444444446</v>
      </c>
      <c r="Z30" s="30">
        <f>'ICP Results - Raw'!Z30*10/9</f>
        <v>7.5124444444444443</v>
      </c>
      <c r="AA30" s="30">
        <f>'ICP Results - Raw'!AA30*10/9</f>
        <v>9.0333333333333321E-2</v>
      </c>
      <c r="AB30" s="30">
        <f>'ICP Results - Raw'!AB30*10/9</f>
        <v>24.191555555555556</v>
      </c>
      <c r="AC30" s="30">
        <f>'ICP Results - Raw'!AC30*10/9</f>
        <v>1.587</v>
      </c>
      <c r="AD30" s="30">
        <f>'ICP Results - Raw'!AD30*10/9</f>
        <v>86.018444444444455</v>
      </c>
    </row>
    <row r="31" spans="1:30" x14ac:dyDescent="0.35">
      <c r="A31" t="str">
        <f>'ICP Results - Raw'!A31</f>
        <v>15% FeSO4 MMC Battery-TM</v>
      </c>
      <c r="B31" s="30">
        <f>'ICP Results - Raw'!B31*10/9</f>
        <v>2.4444444444444442E-2</v>
      </c>
      <c r="C31" s="30">
        <f>'ICP Results - Raw'!C31*10/9</f>
        <v>36.847000000000008</v>
      </c>
      <c r="D31" s="30">
        <f>'ICP Results - Raw'!D31*10/9</f>
        <v>3.7222222222222226E-2</v>
      </c>
      <c r="E31" s="30">
        <f>'ICP Results - Raw'!E31*10/9</f>
        <v>6.5303333333333331</v>
      </c>
      <c r="F31" s="30">
        <f>'ICP Results - Raw'!F31*10/9</f>
        <v>4.0444444444444443E-2</v>
      </c>
      <c r="G31" s="30">
        <f>'ICP Results - Raw'!G31*10/9</f>
        <v>7.7777777777777784E-4</v>
      </c>
      <c r="H31" s="30">
        <f>'ICP Results - Raw'!H31*10/9</f>
        <v>54.541000000000004</v>
      </c>
      <c r="I31" s="30">
        <f>'ICP Results - Raw'!I31*10/9</f>
        <v>0.38077777777777777</v>
      </c>
      <c r="J31" s="30">
        <f>'ICP Results - Raw'!J31*10/9</f>
        <v>0.2018888888888889</v>
      </c>
      <c r="K31" s="30">
        <f>'ICP Results - Raw'!K31*10/9</f>
        <v>6.3876666666666662</v>
      </c>
      <c r="L31" s="30">
        <f>'ICP Results - Raw'!L31*10/9</f>
        <v>0.65344444444444438</v>
      </c>
      <c r="M31" s="30">
        <f>'ICP Results - Raw'!M31*10/9</f>
        <v>10806.379777777778</v>
      </c>
      <c r="N31" s="30">
        <f>'ICP Results - Raw'!N31*10/9</f>
        <v>4.8671111111111109</v>
      </c>
      <c r="O31" s="30">
        <f>'ICP Results - Raw'!O31*10/9</f>
        <v>0.92933333333333346</v>
      </c>
      <c r="P31" s="30">
        <f>'ICP Results - Raw'!P31*10/9</f>
        <v>175.95155555555556</v>
      </c>
      <c r="Q31" s="30">
        <f>'ICP Results - Raw'!Q31*10/9</f>
        <v>266.31488888888885</v>
      </c>
      <c r="R31" s="30">
        <f>'ICP Results - Raw'!R31*10/9</f>
        <v>0.20711111111111113</v>
      </c>
      <c r="S31" s="30">
        <f>'ICP Results - Raw'!S31*10/9</f>
        <v>1144.9284444444445</v>
      </c>
      <c r="T31" s="30">
        <f>'ICP Results - Raw'!T31*10/9</f>
        <v>25.633111111111113</v>
      </c>
      <c r="U31" s="30">
        <f>'ICP Results - Raw'!U31*10/9</f>
        <v>5.1957777777777778</v>
      </c>
      <c r="V31" s="30">
        <f>'ICP Results - Raw'!V31*10/9</f>
        <v>1.3387777777777778</v>
      </c>
      <c r="W31" s="30">
        <f>'ICP Results - Raw'!W31*10/9</f>
        <v>6571.1581111111118</v>
      </c>
      <c r="X31" s="30">
        <f>'ICP Results - Raw'!X31*10/9</f>
        <v>0.2924444444444444</v>
      </c>
      <c r="Y31" s="30">
        <f>'ICP Results - Raw'!Y31*10/9</f>
        <v>-0.55111111111111111</v>
      </c>
      <c r="Z31" s="30">
        <f>'ICP Results - Raw'!Z31*10/9</f>
        <v>9.8063333333333329</v>
      </c>
      <c r="AA31" s="30">
        <f>'ICP Results - Raw'!AA31*10/9</f>
        <v>0.129</v>
      </c>
      <c r="AB31" s="30">
        <f>'ICP Results - Raw'!AB31*10/9</f>
        <v>34.585777777777778</v>
      </c>
      <c r="AC31" s="30">
        <f>'ICP Results - Raw'!AC31*10/9</f>
        <v>2.2639999999999998</v>
      </c>
      <c r="AD31" s="30">
        <f>'ICP Results - Raw'!AD31*10/9</f>
        <v>128.02966666666666</v>
      </c>
    </row>
    <row r="32" spans="1:30" x14ac:dyDescent="0.35">
      <c r="A32" t="str">
        <f>'ICP Results - Raw'!A32</f>
        <v>0.5% NaHCO3 LFP Battery-TM</v>
      </c>
      <c r="B32" s="30">
        <f>'ICP Results - Raw'!B32*10/9</f>
        <v>-7.7777777777777784E-4</v>
      </c>
      <c r="C32" s="30">
        <f>'ICP Results - Raw'!C32*10/9</f>
        <v>0.20644444444444443</v>
      </c>
      <c r="D32" s="30">
        <f>'ICP Results - Raw'!D32*10/9</f>
        <v>1.3555555555555557E-2</v>
      </c>
      <c r="E32" s="30">
        <f>'ICP Results - Raw'!E32*10/9</f>
        <v>-9.5444444444444443E-2</v>
      </c>
      <c r="F32" s="30">
        <f>'ICP Results - Raw'!F32*10/9</f>
        <v>4.8444444444444443E-2</v>
      </c>
      <c r="G32" s="30">
        <f>'ICP Results - Raw'!G32*10/9</f>
        <v>1.1111111111111112E-4</v>
      </c>
      <c r="H32" s="30">
        <f>'ICP Results - Raw'!H32*10/9</f>
        <v>0.36366666666666664</v>
      </c>
      <c r="I32" s="30">
        <f>'ICP Results - Raw'!I32*10/9</f>
        <v>2.2222222222222223E-4</v>
      </c>
      <c r="J32" s="30">
        <f>'ICP Results - Raw'!J32*10/9</f>
        <v>-5.5555555555555556E-4</v>
      </c>
      <c r="K32" s="30">
        <f>'ICP Results - Raw'!K32*10/9</f>
        <v>5.5555555555555556E-4</v>
      </c>
      <c r="L32" s="30">
        <f>'ICP Results - Raw'!L32*10/9</f>
        <v>2.2222222222222222E-3</v>
      </c>
      <c r="M32" s="30">
        <f>'ICP Results - Raw'!M32*10/9</f>
        <v>0.19077777777777777</v>
      </c>
      <c r="N32" s="30">
        <f>'ICP Results - Raw'!N32*10/9</f>
        <v>7.5100000000000007</v>
      </c>
      <c r="O32" s="30">
        <f>'ICP Results - Raw'!O32*10/9</f>
        <v>2.2222222222222222E-3</v>
      </c>
      <c r="P32" s="30">
        <f>'ICP Results - Raw'!P32*10/9</f>
        <v>6.3777777777777767E-2</v>
      </c>
      <c r="Q32" s="30">
        <f>'ICP Results - Raw'!Q32*10/9</f>
        <v>7.7777777777777784E-4</v>
      </c>
      <c r="R32" s="30">
        <f>'ICP Results - Raw'!R32*10/9</f>
        <v>1.8666666666666665E-2</v>
      </c>
      <c r="S32" s="30">
        <f>'ICP Results - Raw'!S32*10/9</f>
        <v>1329.068111111111</v>
      </c>
      <c r="T32" s="30">
        <f>'ICP Results - Raw'!T32*10/9</f>
        <v>1.6255555555555556</v>
      </c>
      <c r="U32" s="30">
        <f>'ICP Results - Raw'!U32*10/9</f>
        <v>0.26822222222222225</v>
      </c>
      <c r="V32" s="30">
        <f>'ICP Results - Raw'!V32*10/9</f>
        <v>-9.1111111111111115E-3</v>
      </c>
      <c r="W32" s="30">
        <f>'ICP Results - Raw'!W32*10/9</f>
        <v>0.17577777777777778</v>
      </c>
      <c r="X32" s="30">
        <f>'ICP Results - Raw'!X32*10/9</f>
        <v>0.13611111111111113</v>
      </c>
      <c r="Y32" s="30">
        <f>'ICP Results - Raw'!Y32*10/9</f>
        <v>1.7222222222222222E-2</v>
      </c>
      <c r="Z32" s="30">
        <f>'ICP Results - Raw'!Z32*10/9</f>
        <v>0.11499999999999999</v>
      </c>
      <c r="AA32" s="30">
        <f>'ICP Results - Raw'!AA32*10/9</f>
        <v>1.4444444444444444E-3</v>
      </c>
      <c r="AB32" s="30">
        <f>'ICP Results - Raw'!AB32*10/9</f>
        <v>1.5555555555555557E-3</v>
      </c>
      <c r="AC32" s="30">
        <f>'ICP Results - Raw'!AC32*10/9</f>
        <v>-5.5555555555555556E-4</v>
      </c>
      <c r="AD32" s="30">
        <f>'ICP Results - Raw'!AD32*10/9</f>
        <v>6.3333333333333332E-3</v>
      </c>
    </row>
    <row r="33" spans="1:30" x14ac:dyDescent="0.35">
      <c r="A33" t="str">
        <f>'ICP Results - Raw'!A33</f>
        <v>1% NaHCO3 LFP Battery-TM</v>
      </c>
      <c r="B33" s="30">
        <f>'ICP Results - Raw'!B33*10/9</f>
        <v>-8.8888888888888893E-4</v>
      </c>
      <c r="C33" s="30">
        <f>'ICP Results - Raw'!C33*10/9</f>
        <v>0.13411111111111113</v>
      </c>
      <c r="D33" s="30">
        <f>'ICP Results - Raw'!D33*10/9</f>
        <v>7.1111111111111115E-3</v>
      </c>
      <c r="E33" s="30">
        <f>'ICP Results - Raw'!E33*10/9</f>
        <v>-9.3444444444444441E-2</v>
      </c>
      <c r="F33" s="30">
        <f>'ICP Results - Raw'!F33*10/9</f>
        <v>5.333333333333333E-2</v>
      </c>
      <c r="G33" s="30">
        <f>'ICP Results - Raw'!G33*10/9</f>
        <v>1.1111111111111112E-4</v>
      </c>
      <c r="H33" s="30">
        <f>'ICP Results - Raw'!H33*10/9</f>
        <v>0.63066666666666671</v>
      </c>
      <c r="I33" s="30">
        <f>'ICP Results - Raw'!I33*10/9</f>
        <v>2.2222222222222223E-4</v>
      </c>
      <c r="J33" s="30">
        <f>'ICP Results - Raw'!J33*10/9</f>
        <v>-1.1111111111111112E-4</v>
      </c>
      <c r="K33" s="30">
        <f>'ICP Results - Raw'!K33*10/9</f>
        <v>1.1111111111111112E-4</v>
      </c>
      <c r="L33" s="30">
        <f>'ICP Results - Raw'!L33*10/9</f>
        <v>2.8888888888888888E-3</v>
      </c>
      <c r="M33" s="30">
        <f>'ICP Results - Raw'!M33*10/9</f>
        <v>7.8111111111111117E-2</v>
      </c>
      <c r="N33" s="30">
        <f>'ICP Results - Raw'!N33*10/9</f>
        <v>0.69188888888888889</v>
      </c>
      <c r="O33" s="30">
        <f>'ICP Results - Raw'!O33*10/9</f>
        <v>6.6666666666666654E-4</v>
      </c>
      <c r="P33" s="30">
        <f>'ICP Results - Raw'!P33*10/9</f>
        <v>0.108</v>
      </c>
      <c r="Q33" s="30">
        <f>'ICP Results - Raw'!Q33*10/9</f>
        <v>6.6666666666666654E-4</v>
      </c>
      <c r="R33" s="30">
        <f>'ICP Results - Raw'!R33*10/9</f>
        <v>8.7777777777777802E-3</v>
      </c>
      <c r="S33" s="30">
        <f>'ICP Results - Raw'!S33*10/9</f>
        <v>0</v>
      </c>
      <c r="T33" s="30">
        <f>'ICP Results - Raw'!T33*10/9</f>
        <v>1.5328888888888887</v>
      </c>
      <c r="U33" s="30">
        <f>'ICP Results - Raw'!U33*10/9</f>
        <v>0.1933333333333333</v>
      </c>
      <c r="V33" s="30">
        <f>'ICP Results - Raw'!V33*10/9</f>
        <v>-8.8888888888888889E-3</v>
      </c>
      <c r="W33" s="30">
        <f>'ICP Results - Raw'!W33*10/9</f>
        <v>0.3183333333333333</v>
      </c>
      <c r="X33" s="30">
        <f>'ICP Results - Raw'!X33*10/9</f>
        <v>0.11499999999999999</v>
      </c>
      <c r="Y33" s="30">
        <f>'ICP Results - Raw'!Y33*10/9</f>
        <v>1.8111111111111109E-2</v>
      </c>
      <c r="Z33" s="30">
        <f>'ICP Results - Raw'!Z33*10/9</f>
        <v>0.14922222222222223</v>
      </c>
      <c r="AA33" s="30">
        <f>'ICP Results - Raw'!AA33*10/9</f>
        <v>2.2222222222222222E-3</v>
      </c>
      <c r="AB33" s="30">
        <f>'ICP Results - Raw'!AB33*10/9</f>
        <v>1.5555555555555557E-3</v>
      </c>
      <c r="AC33" s="30">
        <f>'ICP Results - Raw'!AC33*10/9</f>
        <v>-6.6666666666666654E-4</v>
      </c>
      <c r="AD33" s="30">
        <f>'ICP Results - Raw'!AD33*10/9</f>
        <v>5.7777777777777775E-3</v>
      </c>
    </row>
    <row r="34" spans="1:30" x14ac:dyDescent="0.35">
      <c r="A34" t="str">
        <f>'ICP Results - Raw'!A34</f>
        <v>5% NaHCO3 LFP Battery-TM</v>
      </c>
      <c r="B34" s="30">
        <f>'ICP Results - Raw'!B34*10/9</f>
        <v>-1.1111111111111111E-3</v>
      </c>
      <c r="C34" s="30">
        <f>'ICP Results - Raw'!C34*10/9</f>
        <v>0.24277777777777779</v>
      </c>
      <c r="D34" s="30">
        <f>'ICP Results - Raw'!D34*10/9</f>
        <v>0.01</v>
      </c>
      <c r="E34" s="30">
        <f>'ICP Results - Raw'!E34*10/9</f>
        <v>-6.2111111111111103E-2</v>
      </c>
      <c r="F34" s="30">
        <f>'ICP Results - Raw'!F34*10/9</f>
        <v>9.8555555555555563E-2</v>
      </c>
      <c r="G34" s="30">
        <f>'ICP Results - Raw'!G34*10/9</f>
        <v>2.2222222222222223E-4</v>
      </c>
      <c r="H34" s="30">
        <f>'ICP Results - Raw'!H34*10/9</f>
        <v>2.6988888888888889</v>
      </c>
      <c r="I34" s="30">
        <f>'ICP Results - Raw'!I34*10/9</f>
        <v>2.2222222222222223E-4</v>
      </c>
      <c r="J34" s="30">
        <f>'ICP Results - Raw'!J34*10/9</f>
        <v>-6.6666666666666654E-4</v>
      </c>
      <c r="K34" s="30">
        <f>'ICP Results - Raw'!K34*10/9</f>
        <v>1.1111111111111111E-3</v>
      </c>
      <c r="L34" s="30">
        <f>'ICP Results - Raw'!L34*10/9</f>
        <v>4.6666666666666662E-3</v>
      </c>
      <c r="M34" s="30">
        <f>'ICP Results - Raw'!M34*10/9</f>
        <v>0.15733333333333333</v>
      </c>
      <c r="N34" s="30">
        <f>'ICP Results - Raw'!N34*10/9</f>
        <v>1.5309999999999999</v>
      </c>
      <c r="O34" s="30">
        <f>'ICP Results - Raw'!O34*10/9</f>
        <v>1.4666666666666668E-2</v>
      </c>
      <c r="P34" s="30">
        <f>'ICP Results - Raw'!P34*10/9</f>
        <v>0.52377777777777768</v>
      </c>
      <c r="Q34" s="30">
        <f>'ICP Results - Raw'!Q34*10/9</f>
        <v>3.4444444444444444E-3</v>
      </c>
      <c r="R34" s="30">
        <f>'ICP Results - Raw'!R34*10/9</f>
        <v>9.4444444444444445E-3</v>
      </c>
      <c r="S34" s="30">
        <f>'ICP Results - Raw'!S34*10/9</f>
        <v>0</v>
      </c>
      <c r="T34" s="30">
        <f>'ICP Results - Raw'!T34*10/9</f>
        <v>1.0106666666666666</v>
      </c>
      <c r="U34" s="30">
        <f>'ICP Results - Raw'!U34*10/9</f>
        <v>0.1842222222222222</v>
      </c>
      <c r="V34" s="30">
        <f>'ICP Results - Raw'!V34*10/9</f>
        <v>-6.7777777777777784E-3</v>
      </c>
      <c r="W34" s="30">
        <f>'ICP Results - Raw'!W34*10/9</f>
        <v>1.2851111111111111</v>
      </c>
      <c r="X34" s="30">
        <f>'ICP Results - Raw'!X34*10/9</f>
        <v>0.11533333333333334</v>
      </c>
      <c r="Y34" s="30">
        <f>'ICP Results - Raw'!Y34*10/9</f>
        <v>5.4444444444444445E-3</v>
      </c>
      <c r="Z34" s="30">
        <f>'ICP Results - Raw'!Z34*10/9</f>
        <v>0.54733333333333334</v>
      </c>
      <c r="AA34" s="30">
        <f>'ICP Results - Raw'!AA34*10/9</f>
        <v>8.5555555555555558E-3</v>
      </c>
      <c r="AB34" s="30">
        <f>'ICP Results - Raw'!AB34*10/9</f>
        <v>7.8888888888888897E-3</v>
      </c>
      <c r="AC34" s="30">
        <f>'ICP Results - Raw'!AC34*10/9</f>
        <v>7.7777777777777784E-4</v>
      </c>
      <c r="AD34" s="30">
        <f>'ICP Results - Raw'!AD34*10/9</f>
        <v>1.1888888888888888E-2</v>
      </c>
    </row>
    <row r="35" spans="1:30" x14ac:dyDescent="0.35">
      <c r="A35" t="str">
        <f>'ICP Results - Raw'!A35</f>
        <v>10% NaHCO3 LFP Battery-TM</v>
      </c>
      <c r="B35" s="30">
        <f>'ICP Results - Raw'!B35*10/9</f>
        <v>-1.1111111111111111E-3</v>
      </c>
      <c r="C35" s="30">
        <f>'ICP Results - Raw'!C35*10/9</f>
        <v>0.19122222222222224</v>
      </c>
      <c r="D35" s="30">
        <f>'ICP Results - Raw'!D35*10/9</f>
        <v>1.1000000000000001E-2</v>
      </c>
      <c r="E35" s="30">
        <f>'ICP Results - Raw'!E35*10/9</f>
        <v>-2.1000000000000001E-2</v>
      </c>
      <c r="F35" s="30">
        <f>'ICP Results - Raw'!F35*10/9</f>
        <v>0.14511111111111111</v>
      </c>
      <c r="G35" s="30">
        <f>'ICP Results - Raw'!G35*10/9</f>
        <v>5.5555555555555556E-4</v>
      </c>
      <c r="H35" s="30">
        <f>'ICP Results - Raw'!H35*10/9</f>
        <v>5.1413333333333338</v>
      </c>
      <c r="I35" s="30">
        <f>'ICP Results - Raw'!I35*10/9</f>
        <v>1.1111111111111112E-4</v>
      </c>
      <c r="J35" s="30">
        <f>'ICP Results - Raw'!J35*10/9</f>
        <v>-5.5555555555555556E-4</v>
      </c>
      <c r="K35" s="30">
        <f>'ICP Results - Raw'!K35*10/9</f>
        <v>1.8888888888888887E-3</v>
      </c>
      <c r="L35" s="30">
        <f>'ICP Results - Raw'!L35*10/9</f>
        <v>2.7777777777777779E-3</v>
      </c>
      <c r="M35" s="30">
        <f>'ICP Results - Raw'!M35*10/9</f>
        <v>0.29388888888888887</v>
      </c>
      <c r="N35" s="30">
        <f>'ICP Results - Raw'!N35*10/9</f>
        <v>3.1338888888888885</v>
      </c>
      <c r="O35" s="30">
        <f>'ICP Results - Raw'!O35*10/9</f>
        <v>2.9111111111111112E-2</v>
      </c>
      <c r="P35" s="30">
        <f>'ICP Results - Raw'!P35*10/9</f>
        <v>0.97233333333333327</v>
      </c>
      <c r="Q35" s="30">
        <f>'ICP Results - Raw'!Q35*10/9</f>
        <v>1.2111111111111111E-2</v>
      </c>
      <c r="R35" s="30">
        <f>'ICP Results - Raw'!R35*10/9</f>
        <v>9.2222222222222219E-3</v>
      </c>
      <c r="S35" s="30">
        <f>'ICP Results - Raw'!S35*10/9</f>
        <v>0</v>
      </c>
      <c r="T35" s="30">
        <f>'ICP Results - Raw'!T35*10/9</f>
        <v>0.36233333333333334</v>
      </c>
      <c r="U35" s="30">
        <f>'ICP Results - Raw'!U35*10/9</f>
        <v>0.29088888888888886</v>
      </c>
      <c r="V35" s="30">
        <f>'ICP Results - Raw'!V35*10/9</f>
        <v>-7.6666666666666671E-3</v>
      </c>
      <c r="W35" s="30">
        <f>'ICP Results - Raw'!W35*10/9</f>
        <v>2.6292222222222219</v>
      </c>
      <c r="X35" s="30">
        <f>'ICP Results - Raw'!X35*10/9</f>
        <v>0.11488888888888889</v>
      </c>
      <c r="Y35" s="30">
        <f>'ICP Results - Raw'!Y35*10/9</f>
        <v>1.0222222222222223E-2</v>
      </c>
      <c r="Z35" s="30">
        <f>'ICP Results - Raw'!Z35*10/9</f>
        <v>0.91700000000000004</v>
      </c>
      <c r="AA35" s="30">
        <f>'ICP Results - Raw'!AA35*10/9</f>
        <v>1.6333333333333332E-2</v>
      </c>
      <c r="AB35" s="30">
        <f>'ICP Results - Raw'!AB35*10/9</f>
        <v>1.2222222222222221E-2</v>
      </c>
      <c r="AC35" s="30">
        <f>'ICP Results - Raw'!AC35*10/9</f>
        <v>3.1111111111111114E-3</v>
      </c>
      <c r="AD35" s="30">
        <f>'ICP Results - Raw'!AD35*10/9</f>
        <v>1.3777777777777778E-2</v>
      </c>
    </row>
    <row r="36" spans="1:30" x14ac:dyDescent="0.35">
      <c r="A36" t="str">
        <f>'ICP Results - Raw'!A36</f>
        <v>15% NaHCO3 LFP Battery-TM</v>
      </c>
      <c r="B36" s="30">
        <f>'ICP Results - Raw'!B36*10/9</f>
        <v>-1.1111111111111111E-3</v>
      </c>
      <c r="C36" s="30">
        <f>'ICP Results - Raw'!C36*10/9</f>
        <v>0.38466666666666671</v>
      </c>
      <c r="D36" s="30">
        <f>'ICP Results - Raw'!D36*10/9</f>
        <v>7.1111111111111115E-3</v>
      </c>
      <c r="E36" s="30">
        <f>'ICP Results - Raw'!E36*10/9</f>
        <v>-4.7777777777777775E-3</v>
      </c>
      <c r="F36" s="30">
        <f>'ICP Results - Raw'!F36*10/9</f>
        <v>0.14333333333333334</v>
      </c>
      <c r="G36" s="30">
        <f>'ICP Results - Raw'!G36*10/9</f>
        <v>3.3333333333333327E-4</v>
      </c>
      <c r="H36" s="30">
        <f>'ICP Results - Raw'!H36*10/9</f>
        <v>5.4160000000000004</v>
      </c>
      <c r="I36" s="30">
        <f>'ICP Results - Raw'!I36*10/9</f>
        <v>3.3333333333333327E-4</v>
      </c>
      <c r="J36" s="30">
        <f>'ICP Results - Raw'!J36*10/9</f>
        <v>-8.8888888888888893E-4</v>
      </c>
      <c r="K36" s="30">
        <f>'ICP Results - Raw'!K36*10/9</f>
        <v>2.3333333333333331E-3</v>
      </c>
      <c r="L36" s="30">
        <f>'ICP Results - Raw'!L36*10/9</f>
        <v>2.2222222222222222E-3</v>
      </c>
      <c r="M36" s="30">
        <f>'ICP Results - Raw'!M36*10/9</f>
        <v>1.3895555555555557</v>
      </c>
      <c r="N36" s="30">
        <f>'ICP Results - Raw'!N36*10/9</f>
        <v>7.0378888888888893</v>
      </c>
      <c r="O36" s="30">
        <f>'ICP Results - Raw'!O36*10/9</f>
        <v>3.0000000000000002E-2</v>
      </c>
      <c r="P36" s="30">
        <f>'ICP Results - Raw'!P36*10/9</f>
        <v>0.99944444444444436</v>
      </c>
      <c r="Q36" s="30">
        <f>'ICP Results - Raw'!Q36*10/9</f>
        <v>1.0222222222222223E-2</v>
      </c>
      <c r="R36" s="30">
        <f>'ICP Results - Raw'!R36*10/9</f>
        <v>1.0111111111111111E-2</v>
      </c>
      <c r="S36" s="30">
        <f>'ICP Results - Raw'!S36*10/9</f>
        <v>0</v>
      </c>
      <c r="T36" s="30">
        <f>'ICP Results - Raw'!T36*10/9</f>
        <v>0.31722222222222218</v>
      </c>
      <c r="U36" s="30">
        <f>'ICP Results - Raw'!U36*10/9</f>
        <v>0.66677777777777769</v>
      </c>
      <c r="V36" s="30">
        <f>'ICP Results - Raw'!V36*10/9</f>
        <v>-9.2222222222222219E-3</v>
      </c>
      <c r="W36" s="30">
        <f>'ICP Results - Raw'!W36*10/9</f>
        <v>3.8471111111111114</v>
      </c>
      <c r="X36" s="30">
        <f>'ICP Results - Raw'!X36*10/9</f>
        <v>0.11577777777777779</v>
      </c>
      <c r="Y36" s="30">
        <f>'ICP Results - Raw'!Y36*10/9</f>
        <v>8.0000000000000002E-3</v>
      </c>
      <c r="Z36" s="30">
        <f>'ICP Results - Raw'!Z36*10/9</f>
        <v>1.3041111111111112</v>
      </c>
      <c r="AA36" s="30">
        <f>'ICP Results - Raw'!AA36*10/9</f>
        <v>1.7777777777777778E-2</v>
      </c>
      <c r="AB36" s="30">
        <f>'ICP Results - Raw'!AB36*10/9</f>
        <v>1.7333333333333333E-2</v>
      </c>
      <c r="AC36" s="30">
        <f>'ICP Results - Raw'!AC36*10/9</f>
        <v>4.7777777777777775E-3</v>
      </c>
      <c r="AD36" s="30">
        <f>'ICP Results - Raw'!AD36*10/9</f>
        <v>1.4333333333333333E-2</v>
      </c>
    </row>
    <row r="37" spans="1:30" x14ac:dyDescent="0.35">
      <c r="A37" t="str">
        <f>'ICP Results - Raw'!A37</f>
        <v>0.5% NaHCO3 NMC Battery-TM</v>
      </c>
      <c r="B37" s="30">
        <f>'ICP Results - Raw'!B37*10/9</f>
        <v>-6.6666666666666654E-4</v>
      </c>
      <c r="C37" s="30">
        <f>'ICP Results - Raw'!C37*10/9</f>
        <v>0.36655555555555558</v>
      </c>
      <c r="D37" s="30">
        <f>'ICP Results - Raw'!D37*10/9</f>
        <v>3.0000000000000005E-3</v>
      </c>
      <c r="E37" s="30">
        <f>'ICP Results - Raw'!E37*10/9</f>
        <v>-0.10055555555555556</v>
      </c>
      <c r="F37" s="30">
        <f>'ICP Results - Raw'!F37*10/9</f>
        <v>3.3333333333333331E-3</v>
      </c>
      <c r="G37" s="30">
        <f>'ICP Results - Raw'!G37*10/9</f>
        <v>1.1111111111111112E-4</v>
      </c>
      <c r="H37" s="30">
        <f>'ICP Results - Raw'!H37*10/9</f>
        <v>0.30344444444444441</v>
      </c>
      <c r="I37" s="30">
        <f>'ICP Results - Raw'!I37*10/9</f>
        <v>2.2222222222222223E-4</v>
      </c>
      <c r="J37" s="30">
        <f>'ICP Results - Raw'!J37*10/9</f>
        <v>1E-3</v>
      </c>
      <c r="K37" s="30">
        <f>'ICP Results - Raw'!K37*10/9</f>
        <v>3.3333333333333327E-4</v>
      </c>
      <c r="L37" s="30">
        <f>'ICP Results - Raw'!L37*10/9</f>
        <v>1.8888888888888887E-3</v>
      </c>
      <c r="M37" s="30">
        <f>'ICP Results - Raw'!M37*10/9</f>
        <v>0.22566666666666668</v>
      </c>
      <c r="N37" s="30">
        <f>'ICP Results - Raw'!N37*10/9</f>
        <v>0.4831111111111111</v>
      </c>
      <c r="O37" s="30">
        <f>'ICP Results - Raw'!O37*10/9</f>
        <v>4.0000000000000001E-3</v>
      </c>
      <c r="P37" s="30">
        <f>'ICP Results - Raw'!P37*10/9</f>
        <v>5.4666666666666669E-2</v>
      </c>
      <c r="Q37" s="30">
        <f>'ICP Results - Raw'!Q37*10/9</f>
        <v>6.6666666666666654E-4</v>
      </c>
      <c r="R37" s="30">
        <f>'ICP Results - Raw'!R37*10/9</f>
        <v>4.3333333333333331E-3</v>
      </c>
      <c r="S37" s="30">
        <f>'ICP Results - Raw'!S37*10/9</f>
        <v>1297.3127777777779</v>
      </c>
      <c r="T37" s="30">
        <f>'ICP Results - Raw'!T37*10/9</f>
        <v>5.2097777777777772</v>
      </c>
      <c r="U37" s="30">
        <f>'ICP Results - Raw'!U37*10/9</f>
        <v>1.8252222222222221</v>
      </c>
      <c r="V37" s="30">
        <f>'ICP Results - Raw'!V37*10/9</f>
        <v>-8.5555555555555558E-3</v>
      </c>
      <c r="W37" s="30">
        <f>'ICP Results - Raw'!W37*10/9</f>
        <v>0.14333333333333334</v>
      </c>
      <c r="X37" s="30">
        <f>'ICP Results - Raw'!X37*10/9</f>
        <v>0.112</v>
      </c>
      <c r="Y37" s="30">
        <f>'ICP Results - Raw'!Y37*10/9</f>
        <v>1.0444444444444444E-2</v>
      </c>
      <c r="Z37" s="30">
        <f>'ICP Results - Raw'!Z37*10/9</f>
        <v>0.13933333333333334</v>
      </c>
      <c r="AA37" s="30">
        <f>'ICP Results - Raw'!AA37*10/9</f>
        <v>8.8888888888888893E-4</v>
      </c>
      <c r="AB37" s="30">
        <f>'ICP Results - Raw'!AB37*10/9</f>
        <v>8.8888888888888893E-4</v>
      </c>
      <c r="AC37" s="30">
        <f>'ICP Results - Raw'!AC37*10/9</f>
        <v>-5.5555555555555556E-4</v>
      </c>
      <c r="AD37" s="30">
        <f>'ICP Results - Raw'!AD37*10/9</f>
        <v>5.2222222222222218E-3</v>
      </c>
    </row>
    <row r="38" spans="1:30" x14ac:dyDescent="0.35">
      <c r="A38" t="str">
        <f>'ICP Results - Raw'!A38</f>
        <v>1% NaHCO3 NMC Battery-TM</v>
      </c>
      <c r="B38" s="30">
        <f>'ICP Results - Raw'!B38*10/9</f>
        <v>-7.7777777777777784E-4</v>
      </c>
      <c r="C38" s="30">
        <f>'ICP Results - Raw'!C38*10/9</f>
        <v>0.50255555555555553</v>
      </c>
      <c r="D38" s="30">
        <f>'ICP Results - Raw'!D38*10/9</f>
        <v>1.3333333333333331E-3</v>
      </c>
      <c r="E38" s="30">
        <f>'ICP Results - Raw'!E38*10/9</f>
        <v>-9.7888888888888886E-2</v>
      </c>
      <c r="F38" s="30">
        <f>'ICP Results - Raw'!F38*10/9</f>
        <v>4.3333333333333331E-3</v>
      </c>
      <c r="G38" s="30">
        <f>'ICP Results - Raw'!G38*10/9</f>
        <v>-1.1111111111111112E-4</v>
      </c>
      <c r="H38" s="30">
        <f>'ICP Results - Raw'!H38*10/9</f>
        <v>0.58533333333333337</v>
      </c>
      <c r="I38" s="30">
        <f>'ICP Results - Raw'!I38*10/9</f>
        <v>1.1111111111111112E-4</v>
      </c>
      <c r="J38" s="30">
        <f>'ICP Results - Raw'!J38*10/9</f>
        <v>1.6666666666666666E-3</v>
      </c>
      <c r="K38" s="30">
        <f>'ICP Results - Raw'!K38*10/9</f>
        <v>5.5555555555555556E-4</v>
      </c>
      <c r="L38" s="30">
        <f>'ICP Results - Raw'!L38*10/9</f>
        <v>3.2222222222222218E-3</v>
      </c>
      <c r="M38" s="30">
        <f>'ICP Results - Raw'!M38*10/9</f>
        <v>0.11355555555555556</v>
      </c>
      <c r="N38" s="30">
        <f>'ICP Results - Raw'!N38*10/9</f>
        <v>0.57844444444444443</v>
      </c>
      <c r="O38" s="30">
        <f>'ICP Results - Raw'!O38*10/9</f>
        <v>3.0000000000000005E-3</v>
      </c>
      <c r="P38" s="30">
        <f>'ICP Results - Raw'!P38*10/9</f>
        <v>0.10722222222222223</v>
      </c>
      <c r="Q38" s="30">
        <f>'ICP Results - Raw'!Q38*10/9</f>
        <v>1.4444444444444444E-3</v>
      </c>
      <c r="R38" s="30">
        <f>'ICP Results - Raw'!R38*10/9</f>
        <v>3.2222222222222218E-3</v>
      </c>
      <c r="S38" s="30">
        <f>'ICP Results - Raw'!S38*10/9</f>
        <v>0</v>
      </c>
      <c r="T38" s="30">
        <f>'ICP Results - Raw'!T38*10/9</f>
        <v>5.6723333333333334</v>
      </c>
      <c r="U38" s="30">
        <f>'ICP Results - Raw'!U38*10/9</f>
        <v>2.2799999999999998</v>
      </c>
      <c r="V38" s="30">
        <f>'ICP Results - Raw'!V38*10/9</f>
        <v>-1.0444444444444444E-2</v>
      </c>
      <c r="W38" s="30">
        <f>'ICP Results - Raw'!W38*10/9</f>
        <v>0.2523333333333333</v>
      </c>
      <c r="X38" s="30">
        <f>'ICP Results - Raw'!X38*10/9</f>
        <v>0.11366666666666668</v>
      </c>
      <c r="Y38" s="30">
        <f>'ICP Results - Raw'!Y38*10/9</f>
        <v>4.6666666666666662E-3</v>
      </c>
      <c r="Z38" s="30">
        <f>'ICP Results - Raw'!Z38*10/9</f>
        <v>0.22133333333333333</v>
      </c>
      <c r="AA38" s="30">
        <f>'ICP Results - Raw'!AA38*10/9</f>
        <v>1.7777777777777779E-3</v>
      </c>
      <c r="AB38" s="30">
        <f>'ICP Results - Raw'!AB38*10/9</f>
        <v>1.7777777777777779E-3</v>
      </c>
      <c r="AC38" s="30">
        <f>'ICP Results - Raw'!AC38*10/9</f>
        <v>2.2222222222222223E-4</v>
      </c>
      <c r="AD38" s="30">
        <f>'ICP Results - Raw'!AD38*10/9</f>
        <v>5.7777777777777775E-3</v>
      </c>
    </row>
    <row r="39" spans="1:30" x14ac:dyDescent="0.35">
      <c r="A39" t="str">
        <f>'ICP Results - Raw'!A39</f>
        <v>5% NaHCO3 NMC Battery-TM</v>
      </c>
      <c r="B39" s="30">
        <f>'ICP Results - Raw'!B39*10/9</f>
        <v>-8.8888888888888893E-4</v>
      </c>
      <c r="C39" s="30">
        <f>'ICP Results - Raw'!C39*10/9</f>
        <v>3.9060000000000006</v>
      </c>
      <c r="D39" s="30">
        <f>'ICP Results - Raw'!D39*10/9</f>
        <v>3.0000000000000005E-3</v>
      </c>
      <c r="E39" s="30">
        <f>'ICP Results - Raw'!E39*10/9</f>
        <v>-6.7111111111111107E-2</v>
      </c>
      <c r="F39" s="30">
        <f>'ICP Results - Raw'!F39*10/9</f>
        <v>3.2777777777777774E-2</v>
      </c>
      <c r="G39" s="30">
        <f>'ICP Results - Raw'!G39*10/9</f>
        <v>2.2222222222222223E-4</v>
      </c>
      <c r="H39" s="30">
        <f>'ICP Results - Raw'!H39*10/9</f>
        <v>2.9148888888888891</v>
      </c>
      <c r="I39" s="30">
        <f>'ICP Results - Raw'!I39*10/9</f>
        <v>0</v>
      </c>
      <c r="J39" s="30">
        <f>'ICP Results - Raw'!J39*10/9</f>
        <v>1.6666666666666666E-3</v>
      </c>
      <c r="K39" s="30">
        <f>'ICP Results - Raw'!K39*10/9</f>
        <v>3.8888888888888892E-3</v>
      </c>
      <c r="L39" s="30">
        <f>'ICP Results - Raw'!L39*10/9</f>
        <v>5.7777777777777775E-3</v>
      </c>
      <c r="M39" s="30">
        <f>'ICP Results - Raw'!M39*10/9</f>
        <v>5.2273333333333332</v>
      </c>
      <c r="N39" s="30">
        <f>'ICP Results - Raw'!N39*10/9</f>
        <v>1.6536666666666666</v>
      </c>
      <c r="O39" s="30">
        <f>'ICP Results - Raw'!O39*10/9</f>
        <v>2.1222222222222222E-2</v>
      </c>
      <c r="P39" s="30">
        <f>'ICP Results - Raw'!P39*10/9</f>
        <v>0.5902222222222222</v>
      </c>
      <c r="Q39" s="30">
        <f>'ICP Results - Raw'!Q39*10/9</f>
        <v>1.1777777777777778E-2</v>
      </c>
      <c r="R39" s="30">
        <f>'ICP Results - Raw'!R39*10/9</f>
        <v>5.2222222222222218E-3</v>
      </c>
      <c r="S39" s="30">
        <f>'ICP Results - Raw'!S39*10/9</f>
        <v>0</v>
      </c>
      <c r="T39" s="30">
        <f>'ICP Results - Raw'!T39*10/9</f>
        <v>23.253777777777778</v>
      </c>
      <c r="U39" s="30">
        <f>'ICP Results - Raw'!U39*10/9</f>
        <v>5.4174444444444454</v>
      </c>
      <c r="V39" s="30">
        <f>'ICP Results - Raw'!V39*10/9</f>
        <v>-7.5555555555555549E-3</v>
      </c>
      <c r="W39" s="30">
        <f>'ICP Results - Raw'!W39*10/9</f>
        <v>1.4087777777777779</v>
      </c>
      <c r="X39" s="30">
        <f>'ICP Results - Raw'!X39*10/9</f>
        <v>0.11055555555555557</v>
      </c>
      <c r="Y39" s="30">
        <f>'ICP Results - Raw'!Y39*10/9</f>
        <v>2.7777777777777779E-3</v>
      </c>
      <c r="Z39" s="30">
        <f>'ICP Results - Raw'!Z39*10/9</f>
        <v>1.1246666666666667</v>
      </c>
      <c r="AA39" s="30">
        <f>'ICP Results - Raw'!AA39*10/9</f>
        <v>8.8888888888888889E-3</v>
      </c>
      <c r="AB39" s="30">
        <f>'ICP Results - Raw'!AB39*10/9</f>
        <v>1.9666666666666666E-2</v>
      </c>
      <c r="AC39" s="30">
        <f>'ICP Results - Raw'!AC39*10/9</f>
        <v>1E-3</v>
      </c>
      <c r="AD39" s="30">
        <f>'ICP Results - Raw'!AD39*10/9</f>
        <v>1.4444444444444446E-2</v>
      </c>
    </row>
    <row r="40" spans="1:30" x14ac:dyDescent="0.35">
      <c r="A40" t="str">
        <f>'ICP Results - Raw'!A40</f>
        <v>10% NaHCO3 NMC Battery-TM</v>
      </c>
      <c r="B40" s="30">
        <f>'ICP Results - Raw'!B40*10/9</f>
        <v>-1.1111111111111111E-3</v>
      </c>
      <c r="C40" s="30">
        <f>'ICP Results - Raw'!C40*10/9</f>
        <v>0.10366666666666666</v>
      </c>
      <c r="D40" s="30">
        <f>'ICP Results - Raw'!D40*10/9</f>
        <v>5.6666666666666671E-3</v>
      </c>
      <c r="E40" s="30">
        <f>'ICP Results - Raw'!E40*10/9</f>
        <v>-2.8888888888888891E-2</v>
      </c>
      <c r="F40" s="30">
        <f>'ICP Results - Raw'!F40*10/9</f>
        <v>6.8222222222222226E-2</v>
      </c>
      <c r="G40" s="30">
        <f>'ICP Results - Raw'!G40*10/9</f>
        <v>4.4444444444444447E-4</v>
      </c>
      <c r="H40" s="30">
        <f>'ICP Results - Raw'!H40*10/9</f>
        <v>4.734</v>
      </c>
      <c r="I40" s="30">
        <f>'ICP Results - Raw'!I40*10/9</f>
        <v>0</v>
      </c>
      <c r="J40" s="30">
        <f>'ICP Results - Raw'!J40*10/9</f>
        <v>-6.6666666666666654E-4</v>
      </c>
      <c r="K40" s="30">
        <f>'ICP Results - Raw'!K40*10/9</f>
        <v>5.2222222222222218E-3</v>
      </c>
      <c r="L40" s="30">
        <f>'ICP Results - Raw'!L40*10/9</f>
        <v>1.5555555555555557E-3</v>
      </c>
      <c r="M40" s="30">
        <f>'ICP Results - Raw'!M40*10/9</f>
        <v>7.6733333333333338</v>
      </c>
      <c r="N40" s="30">
        <f>'ICP Results - Raw'!N40*10/9</f>
        <v>3.351777777777778</v>
      </c>
      <c r="O40" s="30">
        <f>'ICP Results - Raw'!O40*10/9</f>
        <v>2.8888888888888891E-2</v>
      </c>
      <c r="P40" s="30">
        <f>'ICP Results - Raw'!P40*10/9</f>
        <v>0.942888888888889</v>
      </c>
      <c r="Q40" s="30">
        <f>'ICP Results - Raw'!Q40*10/9</f>
        <v>1.1777777777777778E-2</v>
      </c>
      <c r="R40" s="30">
        <f>'ICP Results - Raw'!R40*10/9</f>
        <v>6.000000000000001E-3</v>
      </c>
      <c r="S40" s="30">
        <f>'ICP Results - Raw'!S40*10/9</f>
        <v>0</v>
      </c>
      <c r="T40" s="30">
        <f>'ICP Results - Raw'!T40*10/9</f>
        <v>11.175555555555555</v>
      </c>
      <c r="U40" s="30">
        <f>'ICP Results - Raw'!U40*10/9</f>
        <v>4.8129999999999988</v>
      </c>
      <c r="V40" s="30">
        <f>'ICP Results - Raw'!V40*10/9</f>
        <v>-9.555555555555555E-3</v>
      </c>
      <c r="W40" s="30">
        <f>'ICP Results - Raw'!W40*10/9</f>
        <v>3.1828888888888884</v>
      </c>
      <c r="X40" s="30">
        <f>'ICP Results - Raw'!X40*10/9</f>
        <v>0.11344444444444443</v>
      </c>
      <c r="Y40" s="30">
        <f>'ICP Results - Raw'!Y40*10/9</f>
        <v>6.2222222222222227E-3</v>
      </c>
      <c r="Z40" s="30">
        <f>'ICP Results - Raw'!Z40*10/9</f>
        <v>1.7733333333333334</v>
      </c>
      <c r="AA40" s="30">
        <f>'ICP Results - Raw'!AA40*10/9</f>
        <v>1.5777777777777779E-2</v>
      </c>
      <c r="AB40" s="30">
        <f>'ICP Results - Raw'!AB40*10/9</f>
        <v>2.0111111111111114E-2</v>
      </c>
      <c r="AC40" s="30">
        <f>'ICP Results - Raw'!AC40*10/9</f>
        <v>3.7777777777777775E-3</v>
      </c>
      <c r="AD40" s="30">
        <f>'ICP Results - Raw'!AD40*10/9</f>
        <v>5.8888888888888888E-3</v>
      </c>
    </row>
    <row r="41" spans="1:30" x14ac:dyDescent="0.35">
      <c r="A41" t="str">
        <f>'ICP Results - Raw'!A41</f>
        <v>15% NaHCO3 NMC Battery-TM</v>
      </c>
      <c r="B41" s="30">
        <f>'ICP Results - Raw'!B41*10/9</f>
        <v>-1E-3</v>
      </c>
      <c r="C41" s="30">
        <f>'ICP Results - Raw'!C41*10/9</f>
        <v>0.1127777777777778</v>
      </c>
      <c r="D41" s="30">
        <f>'ICP Results - Raw'!D41*10/9</f>
        <v>8.1111111111111106E-3</v>
      </c>
      <c r="E41" s="30">
        <f>'ICP Results - Raw'!E41*10/9</f>
        <v>-4.4444444444444444E-3</v>
      </c>
      <c r="F41" s="30">
        <f>'ICP Results - Raw'!F41*10/9</f>
        <v>7.7333333333333323E-2</v>
      </c>
      <c r="G41" s="30">
        <f>'ICP Results - Raw'!G41*10/9</f>
        <v>2.2222222222222223E-4</v>
      </c>
      <c r="H41" s="30">
        <f>'ICP Results - Raw'!H41*10/9</f>
        <v>5.080111111111111</v>
      </c>
      <c r="I41" s="30">
        <f>'ICP Results - Raw'!I41*10/9</f>
        <v>0</v>
      </c>
      <c r="J41" s="30">
        <f>'ICP Results - Raw'!J41*10/9</f>
        <v>-8.8888888888888893E-4</v>
      </c>
      <c r="K41" s="30">
        <f>'ICP Results - Raw'!K41*10/9</f>
        <v>4.5555555555555557E-3</v>
      </c>
      <c r="L41" s="30">
        <f>'ICP Results - Raw'!L41*10/9</f>
        <v>1.3333333333333331E-3</v>
      </c>
      <c r="M41" s="30">
        <f>'ICP Results - Raw'!M41*10/9</f>
        <v>7.4958888888888886</v>
      </c>
      <c r="N41" s="30">
        <f>'ICP Results - Raw'!N41*10/9</f>
        <v>9.169777777777778</v>
      </c>
      <c r="O41" s="30">
        <f>'ICP Results - Raw'!O41*10/9</f>
        <v>3.755555555555555E-2</v>
      </c>
      <c r="P41" s="30">
        <f>'ICP Results - Raw'!P41*10/9</f>
        <v>1.0042222222222223</v>
      </c>
      <c r="Q41" s="30">
        <f>'ICP Results - Raw'!Q41*10/9</f>
        <v>1.2888888888888887E-2</v>
      </c>
      <c r="R41" s="30">
        <f>'ICP Results - Raw'!R41*10/9</f>
        <v>8.5555555555555558E-3</v>
      </c>
      <c r="S41" s="30">
        <f>'ICP Results - Raw'!S41*10/9</f>
        <v>0</v>
      </c>
      <c r="T41" s="30">
        <f>'ICP Results - Raw'!T41*10/9</f>
        <v>11.56988888888889</v>
      </c>
      <c r="U41" s="30">
        <f>'ICP Results - Raw'!U41*10/9</f>
        <v>4.6615555555555552</v>
      </c>
      <c r="V41" s="30">
        <f>'ICP Results - Raw'!V41*10/9</f>
        <v>-1.1444444444444445E-2</v>
      </c>
      <c r="W41" s="30">
        <f>'ICP Results - Raw'!W41*10/9</f>
        <v>4.7788888888888899</v>
      </c>
      <c r="X41" s="30">
        <f>'ICP Results - Raw'!X41*10/9</f>
        <v>0.1127777777777778</v>
      </c>
      <c r="Y41" s="30">
        <f>'ICP Results - Raw'!Y41*10/9</f>
        <v>7.8888888888888897E-3</v>
      </c>
      <c r="Z41" s="30">
        <f>'ICP Results - Raw'!Z41*10/9</f>
        <v>2.6674444444444445</v>
      </c>
      <c r="AA41" s="30">
        <f>'ICP Results - Raw'!AA41*10/9</f>
        <v>1.7333333333333333E-2</v>
      </c>
      <c r="AB41" s="30">
        <f>'ICP Results - Raw'!AB41*10/9</f>
        <v>2.788888888888889E-2</v>
      </c>
      <c r="AC41" s="30">
        <f>'ICP Results - Raw'!AC41*10/9</f>
        <v>6.8888888888888888E-3</v>
      </c>
      <c r="AD41" s="30">
        <f>'ICP Results - Raw'!AD41*10/9</f>
        <v>4.5555555555555557E-3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NaCl</vt:lpstr>
      <vt:lpstr>NaOH</vt:lpstr>
      <vt:lpstr>NaHCO3</vt:lpstr>
      <vt:lpstr>FeSO4</vt:lpstr>
      <vt:lpstr>pH</vt:lpstr>
      <vt:lpstr>Conductivity</vt:lpstr>
      <vt:lpstr>ICP Results - Raw</vt:lpstr>
      <vt:lpstr>ICP Results - TM Corrected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 (he/him/his)</dc:creator>
  <cp:lastModifiedBy>Shields, Dylan (he/him/his)</cp:lastModifiedBy>
  <dcterms:created xsi:type="dcterms:W3CDTF">2024-09-12T19:10:35Z</dcterms:created>
  <dcterms:modified xsi:type="dcterms:W3CDTF">2024-09-16T21:33:44Z</dcterms:modified>
</cp:coreProperties>
</file>